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"/>
    </mc:Choice>
  </mc:AlternateContent>
  <xr:revisionPtr revIDLastSave="0" documentId="13_ncr:1_{F769E1E7-0DDF-4AEB-896D-CEF1647A5FF2}" xr6:coauthVersionLast="47" xr6:coauthVersionMax="47" xr10:uidLastSave="{00000000-0000-0000-0000-000000000000}"/>
  <bookViews>
    <workbookView xWindow="-120" yWindow="-120" windowWidth="29040" windowHeight="15840" xr2:uid="{0916E99C-EE7E-4529-A92F-9FD5A2474E92}"/>
  </bookViews>
  <sheets>
    <sheet name="FP2025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3" i="1" l="1"/>
  <c r="C128" i="1"/>
  <c r="C99" i="1"/>
  <c r="C59" i="1"/>
  <c r="C43" i="1"/>
  <c r="C36" i="1"/>
  <c r="C26" i="1"/>
  <c r="C4" i="1"/>
  <c r="C142" i="1" l="1"/>
  <c r="C40" i="1"/>
  <c r="C1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Čistoća Pag PC3</author>
  </authors>
  <commentList>
    <comment ref="C48" authorId="0" shapeId="0" xr:uid="{04D23882-DF06-4EEF-9CB1-B60856599334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U planu nabave je 4.000,00 €</t>
        </r>
      </text>
    </comment>
  </commentList>
</comments>
</file>

<file path=xl/sharedStrings.xml><?xml version="1.0" encoding="utf-8"?>
<sst xmlns="http://schemas.openxmlformats.org/spreadsheetml/2006/main" count="145" uniqueCount="144">
  <si>
    <t>PRIHODI</t>
  </si>
  <si>
    <t>PLAN 2025.</t>
  </si>
  <si>
    <t>1. Prihodi od prodaje usluga (AOP 129)</t>
  </si>
  <si>
    <t>Prihodi - izdavanje RFID kartice</t>
  </si>
  <si>
    <t>Prihodi - zakup poslovnog prostora</t>
  </si>
  <si>
    <t>Prihodi - zbrinjavanje otpada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</si>
  <si>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</si>
  <si>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</si>
  <si>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</si>
  <si>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</si>
  <si>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</si>
  <si>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</si>
  <si>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</si>
  <si>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</si>
  <si>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</si>
  <si>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varijabilni dio  - izvanredni</t>
  </si>
  <si>
    <t>Prihodi - varijabilni dio  - izvanredni (fakt.)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</si>
  <si>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</si>
  <si>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</si>
  <si>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</si>
  <si>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</si>
  <si>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</si>
  <si>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ostale usluge (KD Pag - el. energija)</t>
  </si>
  <si>
    <t>Prihodi - prodaja vozila</t>
  </si>
  <si>
    <t>2. Ostali poslovni prihodi (AOP 132)</t>
  </si>
  <si>
    <t>Prihodi od ugovornih kazni</t>
  </si>
  <si>
    <t>Prihodi od nagrada, potpora i pomoći (Vlada - do 31.3.2025)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</si>
  <si>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</si>
  <si>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</si>
  <si>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</si>
  <si>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</si>
  <si>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</si>
  <si>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</si>
  <si>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</si>
  <si>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</si>
  <si>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</si>
  <si>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</si>
  <si>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</si>
  <si>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</si>
  <si>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</si>
  <si>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</si>
  <si>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</si>
  <si>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</si>
  <si>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</si>
  <si>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</si>
  <si>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</si>
  <si>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Korisnička kartica za otpadomjere</t>
  </si>
  <si>
    <t>Električna energija (vezno uz prihode 77094 i 7520)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</si>
  <si>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</si>
  <si>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</si>
  <si>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</si>
  <si>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</si>
  <si>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</si>
  <si>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</si>
  <si>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</si>
  <si>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</si>
  <si>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</si>
  <si>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</si>
  <si>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</si>
  <si>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</si>
  <si>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</si>
  <si>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</si>
  <si>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</si>
  <si>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</si>
  <si>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</si>
  <si>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</si>
  <si>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</si>
  <si>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</si>
  <si>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</si>
  <si>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</si>
  <si>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</si>
  <si>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Sustav praćenja vozila</t>
  </si>
  <si>
    <t>Zaštita na radu</t>
  </si>
  <si>
    <t>Revizorske usluge</t>
  </si>
  <si>
    <t>Konzultantske usluge</t>
  </si>
  <si>
    <t>Leasing vozila (operativni)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</si>
  <si>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</si>
  <si>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</si>
  <si>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</si>
  <si>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</si>
  <si>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</si>
  <si>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</si>
  <si>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</si>
  <si>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Usluge zbrinjavanja otpada - CGO od 11.2025</t>
  </si>
  <si>
    <t>Troškovi deratizacije i dezinsekcije</t>
  </si>
  <si>
    <t>Troškovi analiza (plinovi, voda, raspoloživost kapaciteta)</t>
  </si>
  <si>
    <t>Usluge vezane za radove na odlagalištu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</si>
  <si>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</si>
  <si>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</si>
  <si>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</si>
  <si>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</si>
  <si>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</si>
  <si>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</si>
  <si>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</si>
  <si>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</si>
  <si>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</si>
  <si>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</si>
  <si>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</si>
  <si>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</si>
  <si>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</si>
  <si>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</si>
  <si>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</si>
  <si>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Trošak Rent a car 50%</t>
  </si>
  <si>
    <t>Trošak Rent a car 50% - nepriznati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</si>
  <si>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</si>
  <si>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</si>
  <si>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</si>
  <si>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</si>
  <si>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</si>
  <si>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</si>
  <si>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</si>
  <si>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</si>
  <si>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</si>
  <si>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</si>
  <si>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</si>
  <si>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priljev sredstava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</si>
  <si>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</si>
  <si>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</si>
  <si>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</si>
  <si>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</si>
  <si>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</si>
  <si>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</si>
  <si>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</si>
  <si>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</si>
  <si>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</si>
  <si>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</si>
  <si>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</si>
  <si>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</si>
  <si>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</si>
  <si>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</si>
  <si>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</si>
  <si>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</si>
  <si>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</si>
  <si>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</si>
  <si>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</si>
  <si>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</si>
  <si>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novi financijski i operativni leasing</t>
  </si>
  <si>
    <t>Ostale zatezne kamate</t>
  </si>
  <si>
    <t>Ostali financijski rashodi</t>
  </si>
  <si>
    <t>UKUPNI RASHODI</t>
  </si>
  <si>
    <t>DOBIT ILI GUBITAK PRIJE OPOREZIVANJA</t>
  </si>
  <si>
    <t>Financijski plan za 2025. godinu prihvaćen je na sjednici NO 17.12.2024. godine</t>
  </si>
  <si>
    <t>Direktor:</t>
  </si>
  <si>
    <t>Luka Meštrović, 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</si>
</sst>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/>
    </xf>
    <xf numFmtId="0" fontId="0" fillId="3" borderId="4" xfId="0" applyFill="1" applyBorder="1"/>
    <xf numFmtId="4" fontId="0" fillId="3" borderId="4" xfId="0" applyNumberFormat="1" applyFill="1" applyBorder="1"/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" fontId="1" fillId="3" borderId="4" xfId="0" applyNumberFormat="1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3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9" fontId="0" fillId="0" borderId="0" xfId="0" applyNumberFormat="1"/>
    <xf numFmtId="0" fontId="0" fillId="0" borderId="1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2A0E-9785-426C-AD17-0C3AD4649497}">
  <sheetPr>
    <pageSetUpPr fitToPage="1"/>
  </sheetPr>
  <dimension ref="A2:J174"/>
  <sheetViews>
    <sheetView tabSelected="1" workbookViewId="0">
      <pane ySplit="2" topLeftCell="A3" activePane="bottomLeft" state="frozen"/>
      <selection pane="bottomLeft" activeCell="F135" sqref="F135"/>
    </sheetView>
  </sheetViews>
  <sheetFormatPr defaultRowHeight="15" x14ac:dyDescent="0.25"/>
  <cols>
    <col min="1" max="1" width="9.140625" customWidth="1"/>
    <col min="2" max="2" width="55.140625" bestFit="1" customWidth="1"/>
    <col min="3" max="3" width="12.85546875" bestFit="1" customWidth="1"/>
    <col min="4" max="4" width="9.140625" customWidth="1"/>
  </cols>
  <sheetData>
    <row r="2" spans="1:3" x14ac:dyDescent="0.25">
      <c r="A2" s="1" t="s">
        <v>0</v>
      </c>
      <c r="B2" s="2"/>
      <c r="C2" s="3" t="s">
        <v>1</v>
      </c>
    </row>
    <row r="3" spans="1:3" x14ac:dyDescent="0.25">
      <c r="A3" s="4"/>
      <c r="B3" s="5"/>
      <c r="C3" s="6"/>
    </row>
    <row r="4" spans="1:3" x14ac:dyDescent="0.25">
      <c r="A4" s="7" t="s">
        <v>2</v>
      </c>
      <c r="B4" s="7"/>
      <c r="C4" s="8">
        <f t="shared" ref="C4" si="0">SUM(C5:C25)</f>
        <v>1730400</v>
      </c>
    </row>
    <row r="5" spans="1:3" x14ac:dyDescent="0.25">
      <c r="A5" s="10">
        <v>7501</v>
      </c>
      <c r="B5" s="11" t="s">
        <v>3</v>
      </c>
      <c r="C5" s="9">
        <v>100</v>
      </c>
    </row>
    <row r="6" spans="1:3" x14ac:dyDescent="0.25">
      <c r="A6" s="10">
        <v>7504</v>
      </c>
      <c r="B6" s="11" t="s">
        <v>4</v>
      </c>
      <c r="C6" s="9">
        <v>31800</v>
      </c>
    </row>
    <row r="7" spans="1:3" x14ac:dyDescent="0.25">
      <c r="A7" s="10">
        <v>7505</v>
      </c>
      <c r="B7" s="11" t="s">
        <v>5</v>
      </c>
      <c r="C7" s="9">
        <v>12000</v>
      </c>
    </row>
    <row r="8" spans="1:3" x14ac:dyDescent="0.25">
      <c r="A8" s="10">
        <v>7506</v>
      </c>
      <c r="B8" s="11" t="s">
        <v>6</v>
      </c>
      <c r="C8" s="9">
        <v>4000</v>
      </c>
    </row>
    <row r="9" spans="1:3" x14ac:dyDescent="0.25">
      <c r="A9" s="10">
        <v>7511</v>
      </c>
      <c r="B9" s="11" t="s">
        <v>7</v>
      </c>
      <c r="C9" s="9">
        <v>0</v>
      </c>
    </row>
    <row r="10" spans="1:3" x14ac:dyDescent="0.25">
      <c r="A10" s="10">
        <v>7512</v>
      </c>
      <c r="B10" s="11" t="s">
        <v>8</v>
      </c>
      <c r="C10" s="9">
        <v>15000</v>
      </c>
    </row>
    <row r="11" spans="1:3" x14ac:dyDescent="0.25">
      <c r="A11" s="10">
        <v>7513</v>
      </c>
      <c r="B11" s="11" t="s">
        <v>9</v>
      </c>
      <c r="C11" s="9">
        <v>2000</v>
      </c>
    </row>
    <row r="12" spans="1:3" x14ac:dyDescent="0.25">
      <c r="A12" s="10">
        <v>7514</v>
      </c>
      <c r="B12" s="11" t="s">
        <v>10</v>
      </c>
      <c r="C12" s="9">
        <v>1000</v>
      </c>
    </row>
    <row r="13" spans="1:3" x14ac:dyDescent="0.25">
      <c r="A13" s="10">
        <v>7515</v>
      </c>
      <c r="B13" s="11" t="s">
        <v>11</v>
      </c>
      <c r="C13" s="9">
        <v>767000</v>
      </c>
    </row>
    <row r="14" spans="1:3" x14ac:dyDescent="0.25">
      <c r="A14" s="10">
        <v>75150</v>
      </c>
      <c r="B14" s="11" t="s">
        <v>12</v>
      </c>
      <c r="C14" s="9">
        <v>286000</v>
      </c>
    </row>
    <row r="15" spans="1:3" x14ac:dyDescent="0.25">
      <c r="A15" s="10">
        <v>75151</v>
      </c>
      <c r="B15" s="11" t="s">
        <v>13</v>
      </c>
      <c r="C15" s="9">
        <v>178000</v>
      </c>
    </row>
    <row r="16" spans="1:3" x14ac:dyDescent="0.25">
      <c r="A16" s="10">
        <v>75152</v>
      </c>
      <c r="B16" s="11" t="s">
        <v>14</v>
      </c>
      <c r="C16" s="9">
        <v>178000</v>
      </c>
    </row>
    <row r="17" spans="1:3" x14ac:dyDescent="0.25">
      <c r="A17" s="10">
        <v>75153</v>
      </c>
      <c r="B17" s="11" t="s">
        <v>15</v>
      </c>
      <c r="C17" s="9">
        <v>67000</v>
      </c>
    </row>
    <row r="18" spans="1:3" x14ac:dyDescent="0.25">
      <c r="A18" s="10">
        <v>75154</v>
      </c>
      <c r="B18" s="11" t="s">
        <v>16</v>
      </c>
      <c r="C18" s="9"/>
    </row>
    <row r="19" spans="1:3" x14ac:dyDescent="0.25">
      <c r="A19" s="10">
        <v>7516</v>
      </c>
      <c r="B19" s="11" t="s">
        <v>17</v>
      </c>
      <c r="C19" s="9">
        <v>65000</v>
      </c>
    </row>
    <row r="20" spans="1:3" x14ac:dyDescent="0.25">
      <c r="A20" s="10">
        <v>7517</v>
      </c>
      <c r="B20" s="11" t="s">
        <v>18</v>
      </c>
      <c r="C20" s="9">
        <v>40000</v>
      </c>
    </row>
    <row r="21" spans="1:3" x14ac:dyDescent="0.25">
      <c r="A21" s="10">
        <v>7518</v>
      </c>
      <c r="B21" s="11" t="s">
        <v>19</v>
      </c>
      <c r="C21" s="9">
        <v>18000</v>
      </c>
    </row>
    <row r="22" spans="1:3" x14ac:dyDescent="0.25">
      <c r="A22" s="10">
        <v>75180</v>
      </c>
      <c r="B22" s="11" t="s">
        <v>20</v>
      </c>
      <c r="C22" s="9">
        <v>29000</v>
      </c>
    </row>
    <row r="23" spans="1:3" x14ac:dyDescent="0.25">
      <c r="A23" s="10">
        <v>7519</v>
      </c>
      <c r="B23" s="11" t="s">
        <v>21</v>
      </c>
      <c r="C23" s="9">
        <v>27000</v>
      </c>
    </row>
    <row r="24" spans="1:3" x14ac:dyDescent="0.25">
      <c r="A24" s="10">
        <v>7520</v>
      </c>
      <c r="B24" s="11" t="s">
        <v>22</v>
      </c>
      <c r="C24" s="9">
        <v>9500</v>
      </c>
    </row>
    <row r="25" spans="1:3" x14ac:dyDescent="0.25">
      <c r="A25" s="10">
        <v>7525</v>
      </c>
      <c r="B25" s="11" t="s">
        <v>23</v>
      </c>
      <c r="C25" s="9">
        <v>0</v>
      </c>
    </row>
    <row r="26" spans="1:3" x14ac:dyDescent="0.25">
      <c r="A26" s="12" t="s">
        <v>24</v>
      </c>
      <c r="B26" s="7"/>
      <c r="C26" s="8">
        <f>SUM(C27:C35)</f>
        <v>169050</v>
      </c>
    </row>
    <row r="27" spans="1:3" x14ac:dyDescent="0.25">
      <c r="A27" s="13"/>
      <c r="B27" s="11" t="s">
        <v>25</v>
      </c>
      <c r="C27" s="9">
        <v>500</v>
      </c>
    </row>
    <row r="28" spans="1:3" x14ac:dyDescent="0.25">
      <c r="A28" s="10">
        <v>77094</v>
      </c>
      <c r="B28" s="11" t="s">
        <v>26</v>
      </c>
      <c r="C28" s="9">
        <v>8600</v>
      </c>
    </row>
    <row r="29" spans="1:3" x14ac:dyDescent="0.25">
      <c r="A29" s="10">
        <v>7861</v>
      </c>
      <c r="B29" s="11" t="s">
        <v>27</v>
      </c>
      <c r="C29" s="9">
        <v>10000</v>
      </c>
    </row>
    <row r="30" spans="1:3" x14ac:dyDescent="0.25">
      <c r="A30" s="10">
        <v>7862</v>
      </c>
      <c r="B30" s="11" t="s">
        <v>28</v>
      </c>
      <c r="C30" s="9">
        <v>3000</v>
      </c>
    </row>
    <row r="31" spans="1:3" x14ac:dyDescent="0.25">
      <c r="A31" s="10">
        <v>78621</v>
      </c>
      <c r="B31" s="11" t="s">
        <v>29</v>
      </c>
      <c r="C31" s="9">
        <v>500</v>
      </c>
    </row>
    <row r="32" spans="1:3" x14ac:dyDescent="0.25">
      <c r="A32" s="10">
        <v>7864</v>
      </c>
      <c r="B32" s="11" t="s">
        <v>30</v>
      </c>
      <c r="C32" s="9">
        <v>200</v>
      </c>
    </row>
    <row r="33" spans="1:3" x14ac:dyDescent="0.25">
      <c r="A33" s="10">
        <v>7897</v>
      </c>
      <c r="B33" s="11" t="s">
        <v>31</v>
      </c>
      <c r="C33" s="9">
        <v>146000</v>
      </c>
    </row>
    <row r="34" spans="1:3" x14ac:dyDescent="0.25">
      <c r="A34" s="10">
        <v>7898</v>
      </c>
      <c r="B34" s="11" t="s">
        <v>32</v>
      </c>
      <c r="C34" s="9">
        <v>150</v>
      </c>
    </row>
    <row r="35" spans="1:3" x14ac:dyDescent="0.25">
      <c r="A35" s="10">
        <v>7899</v>
      </c>
      <c r="B35" s="11" t="s">
        <v>33</v>
      </c>
      <c r="C35" s="9">
        <v>100</v>
      </c>
    </row>
    <row r="36" spans="1:3" x14ac:dyDescent="0.25">
      <c r="A36" s="12" t="s">
        <v>34</v>
      </c>
      <c r="B36" s="7"/>
      <c r="C36" s="8">
        <f t="shared" ref="C36" si="1">SUM(C37:C39)</f>
        <v>2800</v>
      </c>
    </row>
    <row r="37" spans="1:3" x14ac:dyDescent="0.25">
      <c r="A37" s="10">
        <v>7740</v>
      </c>
      <c r="B37" s="11" t="s">
        <v>35</v>
      </c>
      <c r="C37" s="9">
        <v>100</v>
      </c>
    </row>
    <row r="38" spans="1:3" x14ac:dyDescent="0.25">
      <c r="A38" s="10">
        <v>7742</v>
      </c>
      <c r="B38" s="11" t="s">
        <v>36</v>
      </c>
      <c r="C38" s="9">
        <v>300</v>
      </c>
    </row>
    <row r="39" spans="1:3" x14ac:dyDescent="0.25">
      <c r="A39" s="10">
        <v>7743</v>
      </c>
      <c r="B39" s="11" t="s">
        <v>37</v>
      </c>
      <c r="C39" s="9">
        <v>2400</v>
      </c>
    </row>
    <row r="40" spans="1:3" x14ac:dyDescent="0.25">
      <c r="A40" s="14" t="s">
        <v>38</v>
      </c>
      <c r="B40" s="15"/>
      <c r="C40" s="16">
        <f t="shared" ref="C40" si="2">C36+C26+C4</f>
        <v>1902250</v>
      </c>
    </row>
    <row r="41" spans="1:3" x14ac:dyDescent="0.25">
      <c r="A41" s="1" t="s">
        <v>39</v>
      </c>
      <c r="B41" s="2"/>
      <c r="C41" s="17" t="s">
        <v>1</v>
      </c>
    </row>
    <row r="42" spans="1:3" x14ac:dyDescent="0.25">
      <c r="A42" s="4"/>
      <c r="B42" s="5"/>
      <c r="C42" s="18"/>
    </row>
    <row r="43" spans="1:3" x14ac:dyDescent="0.25">
      <c r="A43" s="12" t="s">
        <v>40</v>
      </c>
      <c r="B43" s="7"/>
      <c r="C43" s="8">
        <f>SUM(C44:C58)</f>
        <v>129500</v>
      </c>
    </row>
    <row r="44" spans="1:3" x14ac:dyDescent="0.25">
      <c r="A44" s="10">
        <v>4000</v>
      </c>
      <c r="B44" s="11" t="s">
        <v>41</v>
      </c>
      <c r="C44" s="19">
        <v>10000</v>
      </c>
    </row>
    <row r="45" spans="1:3" x14ac:dyDescent="0.25">
      <c r="A45" s="10">
        <v>4001</v>
      </c>
      <c r="B45" s="11" t="s">
        <v>42</v>
      </c>
      <c r="C45" s="19">
        <v>5000</v>
      </c>
    </row>
    <row r="46" spans="1:3" x14ac:dyDescent="0.25">
      <c r="A46" s="10">
        <v>4002</v>
      </c>
      <c r="B46" s="11" t="s">
        <v>43</v>
      </c>
      <c r="C46" s="19">
        <v>6500</v>
      </c>
    </row>
    <row r="47" spans="1:3" x14ac:dyDescent="0.25">
      <c r="A47" s="10">
        <v>4003</v>
      </c>
      <c r="B47" s="11" t="s">
        <v>44</v>
      </c>
      <c r="C47" s="19">
        <v>1500</v>
      </c>
    </row>
    <row r="48" spans="1:3" x14ac:dyDescent="0.25">
      <c r="A48" s="10">
        <v>4004</v>
      </c>
      <c r="B48" s="11" t="s">
        <v>45</v>
      </c>
      <c r="C48" s="20">
        <v>2000</v>
      </c>
    </row>
    <row r="49" spans="1:3" x14ac:dyDescent="0.25">
      <c r="A49" s="21">
        <v>4053</v>
      </c>
      <c r="B49" s="22" t="s">
        <v>46</v>
      </c>
      <c r="C49" s="19">
        <v>500</v>
      </c>
    </row>
    <row r="50" spans="1:3" x14ac:dyDescent="0.25">
      <c r="A50" s="10">
        <v>4010</v>
      </c>
      <c r="B50" s="11" t="s">
        <v>47</v>
      </c>
      <c r="C50" s="19">
        <v>42000</v>
      </c>
    </row>
    <row r="51" spans="1:3" x14ac:dyDescent="0.25">
      <c r="A51" s="10">
        <v>4011</v>
      </c>
      <c r="B51" s="11" t="s">
        <v>48</v>
      </c>
      <c r="C51" s="19">
        <v>1500</v>
      </c>
    </row>
    <row r="52" spans="1:3" x14ac:dyDescent="0.25">
      <c r="A52" s="10">
        <v>4012</v>
      </c>
      <c r="B52" s="11" t="s">
        <v>49</v>
      </c>
      <c r="C52" s="19">
        <v>1000</v>
      </c>
    </row>
    <row r="53" spans="1:3" x14ac:dyDescent="0.25">
      <c r="A53" s="10">
        <v>4016</v>
      </c>
      <c r="B53" s="11" t="s">
        <v>50</v>
      </c>
      <c r="C53" s="9">
        <v>43500</v>
      </c>
    </row>
    <row r="54" spans="1:3" x14ac:dyDescent="0.25">
      <c r="A54" s="10">
        <v>40161</v>
      </c>
      <c r="B54" s="11" t="s">
        <v>51</v>
      </c>
      <c r="C54" s="9">
        <v>500</v>
      </c>
    </row>
    <row r="55" spans="1:3" x14ac:dyDescent="0.25">
      <c r="A55" s="10">
        <v>4050</v>
      </c>
      <c r="B55" s="11" t="s">
        <v>52</v>
      </c>
      <c r="C55" s="9">
        <v>2000</v>
      </c>
    </row>
    <row r="56" spans="1:3" x14ac:dyDescent="0.25">
      <c r="A56" s="10">
        <v>40501</v>
      </c>
      <c r="B56" s="11" t="s">
        <v>53</v>
      </c>
      <c r="C56" s="9">
        <v>6500</v>
      </c>
    </row>
    <row r="57" spans="1:3" x14ac:dyDescent="0.25">
      <c r="A57" s="10">
        <v>4051</v>
      </c>
      <c r="B57" s="11" t="s">
        <v>54</v>
      </c>
      <c r="C57" s="9">
        <v>3000</v>
      </c>
    </row>
    <row r="58" spans="1:3" x14ac:dyDescent="0.25">
      <c r="A58" s="10">
        <v>4052</v>
      </c>
      <c r="B58" s="11" t="s">
        <v>55</v>
      </c>
      <c r="C58" s="9">
        <v>4000</v>
      </c>
    </row>
    <row r="59" spans="1:3" x14ac:dyDescent="0.25">
      <c r="A59" s="12" t="s">
        <v>56</v>
      </c>
      <c r="B59" s="7"/>
      <c r="C59" s="8">
        <f t="shared" ref="C59" si="3">SUM(C60:C96)</f>
        <v>221700</v>
      </c>
    </row>
    <row r="60" spans="1:3" x14ac:dyDescent="0.25">
      <c r="A60" s="10">
        <v>4100</v>
      </c>
      <c r="B60" s="11" t="s">
        <v>57</v>
      </c>
      <c r="C60" s="9">
        <v>1200</v>
      </c>
    </row>
    <row r="61" spans="1:3" x14ac:dyDescent="0.25">
      <c r="A61" s="10">
        <v>4102</v>
      </c>
      <c r="B61" s="11" t="s">
        <v>58</v>
      </c>
      <c r="C61" s="9">
        <v>1000</v>
      </c>
    </row>
    <row r="62" spans="1:3" x14ac:dyDescent="0.25">
      <c r="A62" s="10">
        <v>4103</v>
      </c>
      <c r="B62" s="11" t="s">
        <v>59</v>
      </c>
      <c r="C62" s="9">
        <v>6000</v>
      </c>
    </row>
    <row r="63" spans="1:3" x14ac:dyDescent="0.25">
      <c r="A63" s="10">
        <v>4104</v>
      </c>
      <c r="B63" s="11" t="s">
        <v>60</v>
      </c>
      <c r="C63" s="9">
        <v>6500</v>
      </c>
    </row>
    <row r="64" spans="1:3" x14ac:dyDescent="0.25">
      <c r="A64" s="10">
        <v>41041</v>
      </c>
      <c r="B64" s="11" t="s">
        <v>61</v>
      </c>
      <c r="C64" s="9">
        <v>9000</v>
      </c>
    </row>
    <row r="65" spans="1:3" x14ac:dyDescent="0.25">
      <c r="A65" s="10">
        <v>4105</v>
      </c>
      <c r="B65" s="11" t="s">
        <v>62</v>
      </c>
      <c r="C65" s="9">
        <v>23000</v>
      </c>
    </row>
    <row r="66" spans="1:3" x14ac:dyDescent="0.25">
      <c r="A66" s="10">
        <v>4106</v>
      </c>
      <c r="B66" s="11" t="s">
        <v>63</v>
      </c>
      <c r="C66" s="9">
        <v>5000</v>
      </c>
    </row>
    <row r="67" spans="1:3" x14ac:dyDescent="0.25">
      <c r="A67" s="10">
        <v>4107</v>
      </c>
      <c r="B67" s="11" t="s">
        <v>64</v>
      </c>
      <c r="C67" s="9">
        <v>4600</v>
      </c>
    </row>
    <row r="68" spans="1:3" x14ac:dyDescent="0.25">
      <c r="A68" s="10">
        <v>4108</v>
      </c>
      <c r="B68" s="11" t="s">
        <v>65</v>
      </c>
      <c r="C68" s="9">
        <v>1000</v>
      </c>
    </row>
    <row r="69" spans="1:3" x14ac:dyDescent="0.25">
      <c r="A69" s="10">
        <v>4120</v>
      </c>
      <c r="B69" s="11" t="s">
        <v>66</v>
      </c>
      <c r="C69" s="9">
        <v>5000</v>
      </c>
    </row>
    <row r="70" spans="1:3" x14ac:dyDescent="0.25">
      <c r="A70" s="10">
        <v>41200</v>
      </c>
      <c r="B70" s="11" t="s">
        <v>67</v>
      </c>
      <c r="C70" s="9">
        <v>2000</v>
      </c>
    </row>
    <row r="71" spans="1:3" x14ac:dyDescent="0.25">
      <c r="A71" s="10">
        <v>41201</v>
      </c>
      <c r="B71" s="11" t="s">
        <v>68</v>
      </c>
      <c r="C71" s="9">
        <v>22000</v>
      </c>
    </row>
    <row r="72" spans="1:3" x14ac:dyDescent="0.25">
      <c r="A72" s="10">
        <v>4121</v>
      </c>
      <c r="B72" s="11" t="s">
        <v>69</v>
      </c>
      <c r="C72" s="9">
        <v>1000</v>
      </c>
    </row>
    <row r="73" spans="1:3" x14ac:dyDescent="0.25">
      <c r="A73" s="10">
        <v>4122</v>
      </c>
      <c r="B73" s="11" t="s">
        <v>70</v>
      </c>
      <c r="C73" s="9">
        <v>2500</v>
      </c>
    </row>
    <row r="74" spans="1:3" x14ac:dyDescent="0.25">
      <c r="A74" s="10">
        <v>4124</v>
      </c>
      <c r="B74" s="11" t="s">
        <v>71</v>
      </c>
      <c r="C74" s="9">
        <v>4000</v>
      </c>
    </row>
    <row r="75" spans="1:3" x14ac:dyDescent="0.25">
      <c r="A75" s="10">
        <v>4127</v>
      </c>
      <c r="B75" s="11" t="s">
        <v>72</v>
      </c>
      <c r="C75" s="9">
        <v>2000</v>
      </c>
    </row>
    <row r="76" spans="1:3" x14ac:dyDescent="0.25">
      <c r="A76" s="10">
        <v>4128</v>
      </c>
      <c r="B76" s="11" t="s">
        <v>73</v>
      </c>
      <c r="C76" s="9">
        <v>2700</v>
      </c>
    </row>
    <row r="77" spans="1:3" x14ac:dyDescent="0.25">
      <c r="A77" s="10">
        <v>4129</v>
      </c>
      <c r="B77" s="11" t="s">
        <v>74</v>
      </c>
      <c r="C77" s="9">
        <v>8400</v>
      </c>
    </row>
    <row r="78" spans="1:3" x14ac:dyDescent="0.25">
      <c r="A78" s="10">
        <v>4144</v>
      </c>
      <c r="B78" s="11" t="s">
        <v>75</v>
      </c>
      <c r="C78" s="9">
        <v>0</v>
      </c>
    </row>
    <row r="79" spans="1:3" x14ac:dyDescent="0.25">
      <c r="A79" s="10">
        <v>4150</v>
      </c>
      <c r="B79" s="11" t="s">
        <v>76</v>
      </c>
      <c r="C79" s="9">
        <v>1000</v>
      </c>
    </row>
    <row r="80" spans="1:3" x14ac:dyDescent="0.25">
      <c r="A80" s="10">
        <v>4160</v>
      </c>
      <c r="B80" s="11" t="s">
        <v>77</v>
      </c>
      <c r="C80" s="9">
        <v>500</v>
      </c>
    </row>
    <row r="81" spans="1:3" x14ac:dyDescent="0.25">
      <c r="A81" s="10">
        <v>41600</v>
      </c>
      <c r="B81" s="11" t="s">
        <v>78</v>
      </c>
      <c r="C81" s="9">
        <v>9000</v>
      </c>
    </row>
    <row r="82" spans="1:3" x14ac:dyDescent="0.25">
      <c r="A82" s="10">
        <v>4161</v>
      </c>
      <c r="B82" s="11" t="s">
        <v>79</v>
      </c>
      <c r="C82" s="9">
        <v>1000</v>
      </c>
    </row>
    <row r="83" spans="1:3" x14ac:dyDescent="0.25">
      <c r="A83" s="10">
        <v>41610</v>
      </c>
      <c r="B83" s="11" t="s">
        <v>80</v>
      </c>
      <c r="C83" s="9">
        <v>2000</v>
      </c>
    </row>
    <row r="84" spans="1:3" x14ac:dyDescent="0.25">
      <c r="A84" s="10">
        <v>41611</v>
      </c>
      <c r="B84" s="11" t="s">
        <v>81</v>
      </c>
      <c r="C84" s="9">
        <v>500</v>
      </c>
    </row>
    <row r="85" spans="1:3" x14ac:dyDescent="0.25">
      <c r="A85" s="10">
        <v>4175</v>
      </c>
      <c r="B85" s="11" t="s">
        <v>82</v>
      </c>
      <c r="C85" s="9">
        <v>12000</v>
      </c>
    </row>
    <row r="86" spans="1:3" x14ac:dyDescent="0.25">
      <c r="A86" s="10"/>
      <c r="B86" s="11" t="s">
        <v>83</v>
      </c>
      <c r="C86" s="9">
        <v>66000</v>
      </c>
    </row>
    <row r="87" spans="1:3" x14ac:dyDescent="0.25">
      <c r="A87" s="10">
        <v>4176</v>
      </c>
      <c r="B87" s="11" t="s">
        <v>84</v>
      </c>
      <c r="C87" s="9">
        <v>4500</v>
      </c>
    </row>
    <row r="88" spans="1:3" x14ac:dyDescent="0.25">
      <c r="A88" s="10">
        <v>4178</v>
      </c>
      <c r="B88" s="11" t="s">
        <v>85</v>
      </c>
      <c r="C88" s="9">
        <v>4700</v>
      </c>
    </row>
    <row r="89" spans="1:3" x14ac:dyDescent="0.25">
      <c r="A89" s="10">
        <v>4180</v>
      </c>
      <c r="B89" s="11" t="s">
        <v>86</v>
      </c>
      <c r="C89" s="9">
        <v>0</v>
      </c>
    </row>
    <row r="90" spans="1:3" x14ac:dyDescent="0.25">
      <c r="A90" s="10">
        <v>4182</v>
      </c>
      <c r="B90" s="11" t="s">
        <v>87</v>
      </c>
      <c r="C90" s="9">
        <v>5100</v>
      </c>
    </row>
    <row r="91" spans="1:3" x14ac:dyDescent="0.25">
      <c r="A91" s="10">
        <v>4183</v>
      </c>
      <c r="B91" s="11" t="s">
        <v>88</v>
      </c>
      <c r="C91" s="9">
        <v>270</v>
      </c>
    </row>
    <row r="92" spans="1:3" x14ac:dyDescent="0.25">
      <c r="A92" s="10">
        <v>4184</v>
      </c>
      <c r="B92" s="11" t="s">
        <v>89</v>
      </c>
      <c r="C92" s="9">
        <v>230</v>
      </c>
    </row>
    <row r="93" spans="1:3" x14ac:dyDescent="0.25">
      <c r="A93" s="10">
        <v>4191</v>
      </c>
      <c r="B93" s="11" t="s">
        <v>90</v>
      </c>
      <c r="C93" s="9">
        <v>4000</v>
      </c>
    </row>
    <row r="94" spans="1:3" x14ac:dyDescent="0.25">
      <c r="A94" s="10">
        <v>4192</v>
      </c>
      <c r="B94" s="11" t="s">
        <v>91</v>
      </c>
      <c r="C94" s="9">
        <v>1000</v>
      </c>
    </row>
    <row r="95" spans="1:3" x14ac:dyDescent="0.25">
      <c r="A95" s="10">
        <v>4195</v>
      </c>
      <c r="B95" s="11" t="s">
        <v>92</v>
      </c>
      <c r="C95" s="9">
        <v>2000</v>
      </c>
    </row>
    <row r="96" spans="1:3" x14ac:dyDescent="0.25">
      <c r="A96" s="10">
        <v>4199</v>
      </c>
      <c r="B96" s="11" t="s">
        <v>93</v>
      </c>
      <c r="C96" s="9">
        <v>1000</v>
      </c>
    </row>
    <row r="97" spans="1:3" x14ac:dyDescent="0.25">
      <c r="A97" s="12" t="s">
        <v>94</v>
      </c>
      <c r="B97" s="7"/>
      <c r="C97" s="8">
        <v>935000</v>
      </c>
    </row>
    <row r="98" spans="1:3" x14ac:dyDescent="0.25">
      <c r="A98" s="12" t="s">
        <v>95</v>
      </c>
      <c r="B98" s="7"/>
      <c r="C98" s="8">
        <v>300000</v>
      </c>
    </row>
    <row r="99" spans="1:3" x14ac:dyDescent="0.25">
      <c r="A99" s="12" t="s">
        <v>96</v>
      </c>
      <c r="B99" s="7"/>
      <c r="C99" s="8">
        <f t="shared" ref="C99" si="4">SUM(C100:C125)</f>
        <v>39530</v>
      </c>
    </row>
    <row r="100" spans="1:3" x14ac:dyDescent="0.25">
      <c r="A100" s="10">
        <v>4400</v>
      </c>
      <c r="B100" s="11" t="s">
        <v>97</v>
      </c>
      <c r="C100" s="9">
        <v>1200</v>
      </c>
    </row>
    <row r="101" spans="1:3" x14ac:dyDescent="0.25">
      <c r="A101" s="10">
        <v>4401</v>
      </c>
      <c r="B101" s="11" t="s">
        <v>98</v>
      </c>
      <c r="C101" s="9">
        <v>300</v>
      </c>
    </row>
    <row r="102" spans="1:3" x14ac:dyDescent="0.25">
      <c r="A102" s="10">
        <v>4402</v>
      </c>
      <c r="B102" s="11" t="s">
        <v>99</v>
      </c>
      <c r="C102" s="9">
        <v>1500</v>
      </c>
    </row>
    <row r="103" spans="1:3" x14ac:dyDescent="0.25">
      <c r="A103" s="10">
        <v>4405</v>
      </c>
      <c r="B103" s="11" t="s">
        <v>100</v>
      </c>
      <c r="C103" s="9">
        <v>2300</v>
      </c>
    </row>
    <row r="104" spans="1:3" x14ac:dyDescent="0.25">
      <c r="A104" s="10">
        <v>4406</v>
      </c>
      <c r="B104" s="11" t="s">
        <v>101</v>
      </c>
      <c r="C104" s="9">
        <v>500</v>
      </c>
    </row>
    <row r="105" spans="1:3" x14ac:dyDescent="0.25">
      <c r="A105" s="10">
        <v>4407</v>
      </c>
      <c r="B105" s="11" t="s">
        <v>102</v>
      </c>
      <c r="C105" s="9">
        <v>500</v>
      </c>
    </row>
    <row r="106" spans="1:3" x14ac:dyDescent="0.25">
      <c r="A106" s="10">
        <v>4408</v>
      </c>
      <c r="B106" s="11" t="s">
        <v>103</v>
      </c>
      <c r="C106" s="9">
        <v>500</v>
      </c>
    </row>
    <row r="107" spans="1:3" x14ac:dyDescent="0.25">
      <c r="A107" s="10">
        <v>4415</v>
      </c>
      <c r="B107" s="11" t="s">
        <v>104</v>
      </c>
      <c r="C107" s="9">
        <v>4000</v>
      </c>
    </row>
    <row r="108" spans="1:3" x14ac:dyDescent="0.25">
      <c r="A108" s="10">
        <v>4421</v>
      </c>
      <c r="B108" s="11" t="s">
        <v>105</v>
      </c>
      <c r="C108" s="9">
        <v>1000</v>
      </c>
    </row>
    <row r="109" spans="1:3" x14ac:dyDescent="0.25">
      <c r="A109" s="10">
        <v>44211</v>
      </c>
      <c r="B109" s="11" t="s">
        <v>106</v>
      </c>
      <c r="C109" s="9">
        <v>1000</v>
      </c>
    </row>
    <row r="110" spans="1:3" x14ac:dyDescent="0.25">
      <c r="A110" s="10">
        <v>4430</v>
      </c>
      <c r="B110" s="11" t="s">
        <v>107</v>
      </c>
      <c r="C110" s="9">
        <v>9000</v>
      </c>
    </row>
    <row r="111" spans="1:3" x14ac:dyDescent="0.25">
      <c r="A111" s="10">
        <v>44301</v>
      </c>
      <c r="B111" s="11" t="s">
        <v>108</v>
      </c>
      <c r="C111" s="9">
        <v>2000</v>
      </c>
    </row>
    <row r="112" spans="1:3" x14ac:dyDescent="0.25">
      <c r="A112" s="10">
        <v>4432</v>
      </c>
      <c r="B112" s="11" t="s">
        <v>109</v>
      </c>
      <c r="C112" s="9">
        <v>2800</v>
      </c>
    </row>
    <row r="113" spans="1:3" x14ac:dyDescent="0.25">
      <c r="A113" s="10">
        <v>4441</v>
      </c>
      <c r="B113" s="11" t="s">
        <v>110</v>
      </c>
      <c r="C113" s="9">
        <v>200</v>
      </c>
    </row>
    <row r="114" spans="1:3" x14ac:dyDescent="0.25">
      <c r="A114" s="10">
        <v>4463</v>
      </c>
      <c r="B114" s="11" t="s">
        <v>111</v>
      </c>
      <c r="C114" s="9">
        <v>220</v>
      </c>
    </row>
    <row r="115" spans="1:3" x14ac:dyDescent="0.25">
      <c r="A115" s="10">
        <v>4464</v>
      </c>
      <c r="B115" s="11" t="s">
        <v>112</v>
      </c>
      <c r="C115" s="9">
        <v>200</v>
      </c>
    </row>
    <row r="116" spans="1:3" x14ac:dyDescent="0.25">
      <c r="A116" s="10">
        <v>4470</v>
      </c>
      <c r="B116" s="11" t="s">
        <v>113</v>
      </c>
      <c r="C116" s="9">
        <v>1000</v>
      </c>
    </row>
    <row r="117" spans="1:3" x14ac:dyDescent="0.25">
      <c r="A117" s="10">
        <v>4471</v>
      </c>
      <c r="B117" s="11" t="s">
        <v>114</v>
      </c>
      <c r="C117" s="9">
        <v>6000</v>
      </c>
    </row>
    <row r="118" spans="1:3" x14ac:dyDescent="0.25">
      <c r="A118" s="10">
        <v>44710</v>
      </c>
      <c r="B118" s="11" t="s">
        <v>115</v>
      </c>
      <c r="C118" s="9">
        <v>0</v>
      </c>
    </row>
    <row r="119" spans="1:3" x14ac:dyDescent="0.25">
      <c r="A119" s="10">
        <v>4472</v>
      </c>
      <c r="B119" s="11" t="s">
        <v>116</v>
      </c>
      <c r="C119" s="9">
        <v>1000</v>
      </c>
    </row>
    <row r="120" spans="1:3" x14ac:dyDescent="0.25">
      <c r="A120" s="10">
        <v>4473</v>
      </c>
      <c r="B120" s="11" t="s">
        <v>117</v>
      </c>
      <c r="C120" s="9">
        <v>0</v>
      </c>
    </row>
    <row r="121" spans="1:3" x14ac:dyDescent="0.25">
      <c r="A121" s="10">
        <v>4490</v>
      </c>
      <c r="B121" s="11" t="s">
        <v>118</v>
      </c>
      <c r="C121" s="9">
        <v>1500</v>
      </c>
    </row>
    <row r="122" spans="1:3" x14ac:dyDescent="0.25">
      <c r="A122" s="10">
        <v>44901</v>
      </c>
      <c r="B122" s="11" t="s">
        <v>119</v>
      </c>
      <c r="C122" s="9">
        <v>650</v>
      </c>
    </row>
    <row r="123" spans="1:3" x14ac:dyDescent="0.25">
      <c r="A123" s="10">
        <v>4491</v>
      </c>
      <c r="B123" s="11" t="s">
        <v>120</v>
      </c>
      <c r="C123" s="9">
        <v>660</v>
      </c>
    </row>
    <row r="124" spans="1:3" x14ac:dyDescent="0.25">
      <c r="A124" s="10">
        <v>4495</v>
      </c>
      <c r="B124" s="11" t="s">
        <v>121</v>
      </c>
      <c r="C124" s="9">
        <v>1000</v>
      </c>
    </row>
    <row r="125" spans="1:3" x14ac:dyDescent="0.25">
      <c r="A125" s="10">
        <v>4498</v>
      </c>
      <c r="B125" s="11" t="s">
        <v>122</v>
      </c>
      <c r="C125" s="9">
        <v>500</v>
      </c>
    </row>
    <row r="126" spans="1:3" x14ac:dyDescent="0.25">
      <c r="A126" s="12" t="s">
        <v>123</v>
      </c>
      <c r="B126" s="7"/>
      <c r="C126" s="8">
        <v>61065</v>
      </c>
    </row>
    <row r="127" spans="1:3" x14ac:dyDescent="0.25">
      <c r="A127" s="12" t="s">
        <v>124</v>
      </c>
      <c r="B127" s="7"/>
      <c r="C127" s="8">
        <v>45760</v>
      </c>
    </row>
    <row r="128" spans="1:3" x14ac:dyDescent="0.25">
      <c r="A128" s="12" t="s">
        <v>125</v>
      </c>
      <c r="B128" s="7"/>
      <c r="C128" s="8">
        <f t="shared" ref="C128" si="5">SUM(C129:C132)</f>
        <v>2100</v>
      </c>
    </row>
    <row r="129" spans="1:3" x14ac:dyDescent="0.25">
      <c r="A129" s="10">
        <v>7310</v>
      </c>
      <c r="B129" s="11" t="s">
        <v>126</v>
      </c>
      <c r="C129" s="9">
        <v>0</v>
      </c>
    </row>
    <row r="130" spans="1:3" x14ac:dyDescent="0.25">
      <c r="A130" s="10">
        <v>7360</v>
      </c>
      <c r="B130" s="11" t="s">
        <v>127</v>
      </c>
      <c r="C130" s="9">
        <v>1000</v>
      </c>
    </row>
    <row r="131" spans="1:3" x14ac:dyDescent="0.25">
      <c r="A131" s="10">
        <v>7361</v>
      </c>
      <c r="B131" s="11" t="s">
        <v>128</v>
      </c>
      <c r="C131" s="9">
        <v>1000</v>
      </c>
    </row>
    <row r="132" spans="1:3" x14ac:dyDescent="0.25">
      <c r="A132" s="10">
        <v>7390</v>
      </c>
      <c r="B132" s="11" t="s">
        <v>129</v>
      </c>
      <c r="C132" s="9">
        <v>100</v>
      </c>
    </row>
    <row r="133" spans="1:3" x14ac:dyDescent="0.25">
      <c r="A133" s="12" t="s">
        <v>130</v>
      </c>
      <c r="B133" s="7"/>
      <c r="C133" s="8">
        <f t="shared" ref="C133" si="6">SUM(C134:C141)</f>
        <v>27300</v>
      </c>
    </row>
    <row r="134" spans="1:3" x14ac:dyDescent="0.25">
      <c r="A134" s="10">
        <v>7200</v>
      </c>
      <c r="B134" s="11" t="s">
        <v>131</v>
      </c>
      <c r="C134" s="9"/>
    </row>
    <row r="135" spans="1:3" x14ac:dyDescent="0.25">
      <c r="A135" s="10">
        <v>7203</v>
      </c>
      <c r="B135" s="11" t="s">
        <v>132</v>
      </c>
      <c r="C135" s="9">
        <v>21200</v>
      </c>
    </row>
    <row r="136" spans="1:3" x14ac:dyDescent="0.25">
      <c r="A136" s="10">
        <v>7204</v>
      </c>
      <c r="B136" s="11" t="s">
        <v>133</v>
      </c>
      <c r="C136" s="9">
        <v>4800</v>
      </c>
    </row>
    <row r="137" spans="1:3" x14ac:dyDescent="0.25">
      <c r="A137" s="10">
        <v>7205</v>
      </c>
      <c r="B137" s="11" t="s">
        <v>134</v>
      </c>
      <c r="C137" s="9">
        <v>700</v>
      </c>
    </row>
    <row r="138" spans="1:3" x14ac:dyDescent="0.25">
      <c r="A138" s="10">
        <v>7210</v>
      </c>
      <c r="B138" s="11" t="s">
        <v>135</v>
      </c>
      <c r="C138" s="9">
        <v>400</v>
      </c>
    </row>
    <row r="139" spans="1:3" x14ac:dyDescent="0.25">
      <c r="A139" s="10">
        <v>7211</v>
      </c>
      <c r="B139" s="11" t="s">
        <v>136</v>
      </c>
      <c r="C139" s="9"/>
    </row>
    <row r="140" spans="1:3" x14ac:dyDescent="0.25">
      <c r="A140" s="10">
        <v>7212</v>
      </c>
      <c r="B140" s="11" t="s">
        <v>137</v>
      </c>
      <c r="C140" s="9">
        <v>100</v>
      </c>
    </row>
    <row r="141" spans="1:3" x14ac:dyDescent="0.25">
      <c r="A141" s="10">
        <v>7240</v>
      </c>
      <c r="B141" s="11" t="s">
        <v>138</v>
      </c>
      <c r="C141" s="9">
        <v>100</v>
      </c>
    </row>
    <row r="142" spans="1:3" x14ac:dyDescent="0.25">
      <c r="A142" s="23" t="s">
        <v>139</v>
      </c>
      <c r="B142" s="23"/>
      <c r="C142" s="16">
        <f>C133+C128+C127+C126+C99+C98+C97+C59+C43</f>
        <v>1761955</v>
      </c>
    </row>
    <row r="143" spans="1:3" x14ac:dyDescent="0.25">
      <c r="A143" s="23" t="s">
        <v>140</v>
      </c>
      <c r="B143" s="23"/>
      <c r="C143" s="16">
        <f>C40-C142</f>
        <v>140295</v>
      </c>
    </row>
    <row r="144" spans="1:3" x14ac:dyDescent="0.25">
      <c r="A144" s="24"/>
      <c r="B144" s="24"/>
      <c r="C144" s="25"/>
    </row>
    <row r="145" spans="1:4" x14ac:dyDescent="0.25">
      <c r="A145" t="s">
        <v>141</v>
      </c>
    </row>
    <row r="147" spans="1:4" x14ac:dyDescent="0.25">
      <c r="C147" t="s">
        <v>142</v>
      </c>
    </row>
    <row r="148" spans="1:4" x14ac:dyDescent="0.25">
      <c r="C148" t="s">
        <v>143</v>
      </c>
    </row>
    <row r="150" spans="1:4" x14ac:dyDescent="0.25">
      <c r="C150" s="26"/>
      <c r="D150" s="26"/>
    </row>
    <row r="155" spans="1:4" hidden="1" x14ac:dyDescent="0.25"/>
    <row r="173" hidden="1" x14ac:dyDescent="0.25"/>
    <row r="174" hidden="1" x14ac:dyDescent="0.25"/>
  </sheetData>
  <mergeCells count="7">
    <mergeCell ref="A142:B142"/>
    <mergeCell ref="A143:B143"/>
    <mergeCell ref="A40:B40"/>
    <mergeCell ref="A41:B42"/>
    <mergeCell ref="C41:C42"/>
    <mergeCell ref="A2:B3"/>
    <mergeCell ref="C2:C3"/>
  </mergeCells>
  <pageMargins left="0.7" right="0.7" top="0.75" bottom="0.75" header="0.3" footer="0.3"/>
  <pageSetup paperSize="9" scale="4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FP2025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2025-10-20T11:33:34Z</dcterms:created>
  <dcterms:modified xsi:type="dcterms:W3CDTF">2025-10-20T11:43:27Z</dcterms:modified>
</cp:coreProperties>
</file>