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O - 3-2026\"/>
    </mc:Choice>
  </mc:AlternateContent>
  <xr:revisionPtr revIDLastSave="0" documentId="8_{D66A186C-EE89-47BF-98C9-8E88CEE41800}" xr6:coauthVersionLast="47" xr6:coauthVersionMax="47" xr10:uidLastSave="{00000000-0000-0000-0000-000000000000}"/>
  <bookViews>
    <workbookView xWindow="-120" yWindow="-120" windowWidth="29040" windowHeight="15840" xr2:uid="{0B317B8D-C7FC-4CE3-9FB9-049AFF30F99A}"/>
  </bookViews>
  <sheets>
    <sheet name="FP2025 IV izmjena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27" i="1"/>
  <c r="C4" i="1"/>
  <c r="C41" i="1"/>
  <c r="C133" i="1"/>
  <c r="C129" i="1"/>
  <c r="C102" i="1"/>
  <c r="C60" i="1"/>
  <c r="C44" i="1"/>
  <c r="C142" i="1"/>
  <c r="C143" i="1"/>
  <c r="D37" i="1"/>
  <c r="D27" i="1"/>
  <c r="D4" i="1"/>
  <c r="D41" i="1"/>
  <c r="D133" i="1"/>
  <c r="D129" i="1"/>
  <c r="D102" i="1"/>
  <c r="D60" i="1"/>
  <c r="D44" i="1"/>
  <c r="D142" i="1"/>
  <c r="D1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Čistoća Pag PC3</author>
  </authors>
  <commentList>
    <comment ref="A75" authorId="0" shapeId="0" xr:uid="{4432E96A-DE5D-483B-BBE1-C63A2F63C391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Navedeno u planu od početka</t>
        </r>
      </text>
    </comment>
  </commentList>
</comments>
</file>

<file path=xl/sharedStrings.xml><?xml version="1.0" encoding="utf-8"?>
<sst xmlns="http://schemas.openxmlformats.org/spreadsheetml/2006/main" count="153" uniqueCount="151">
  <si>
    <t>PRIHODI</t>
  </si>
  <si>
    <t>III izmjena</t>
  </si>
  <si>
    <t>IV izmjena</t>
  </si>
  <si>
    <t>1. Prihodi od prodaje usluga (AOP 129)</t>
  </si>
  <si>
    <t>Prihodi - izdavanje RFID kartice</t>
  </si>
  <si>
    <t>Prihodi - zakup poslovnog prostora</t>
  </si>
  <si>
    <t>Prihodi - zbrinjavanje otpada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</si>
  <si>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</si>
  <si>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</si>
  <si>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</si>
  <si>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</si>
  <si>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</si>
  <si>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</si>
  <si>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</si>
  <si>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</si>
  <si>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</si>
  <si>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varijabilni dio  - izvanredni</t>
  </si>
  <si>
    <t>Prihodi - varijabilni dio  - izvanredni (fakt.)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</si>
  <si>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</si>
  <si>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</si>
  <si>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</si>
  <si>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</si>
  <si>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</si>
  <si>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reciklažno dvorište - proizvodni otpad</t>
  </si>
  <si>
    <t>Prihodi - ostale usluge (KD Pag - el. energija)</t>
  </si>
  <si>
    <t>Prihodi - prodaja vozila</t>
  </si>
  <si>
    <t>2. Ostali poslovni prihodi (AOP 132)</t>
  </si>
  <si>
    <t>Prihodi od ugovornih kazni</t>
  </si>
  <si>
    <t>Prihodi od nagrada, potpora i pomoći (Vlada - do 31.3.2025)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</si>
  <si>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</si>
  <si>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</si>
  <si>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</si>
  <si>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</si>
  <si>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</si>
  <si>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</si>
  <si>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</si>
  <si>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</si>
  <si>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</si>
  <si>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</si>
  <si>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</si>
  <si>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</si>
  <si>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</si>
  <si>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</si>
  <si>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</si>
  <si>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</si>
  <si>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</si>
  <si>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</si>
  <si>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</si>
  <si>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Korisnička kartica za otpadomjere</t>
  </si>
  <si>
    <t>Električna energija (vezno uz prihode 77094 i 7520)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</si>
  <si>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</si>
  <si>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</si>
  <si>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</si>
  <si>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</si>
  <si>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</si>
  <si>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</si>
  <si>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</si>
  <si>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</si>
  <si>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</si>
  <si>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</si>
  <si>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</si>
  <si>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</si>
  <si>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</si>
  <si>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</si>
  <si>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</si>
  <si>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</si>
  <si>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</si>
  <si>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</si>
  <si>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</si>
  <si>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</si>
  <si>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</si>
  <si>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</si>
  <si>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</si>
  <si>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Izrada projektne dokumentacije</t>
  </si>
  <si>
    <t>Sustav praćenja vozila</t>
  </si>
  <si>
    <t>Zaštita na radu</t>
  </si>
  <si>
    <t>Revizorske usluge</t>
  </si>
  <si>
    <t>Konzultantske usluge</t>
  </si>
  <si>
    <t>Leasing vozila (operativni)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</si>
  <si>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</si>
  <si>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</si>
  <si>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</si>
  <si>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</si>
  <si>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</si>
  <si>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</si>
  <si>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</si>
  <si>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Usluge zbrinjavanja otpada - CGO od 11.2025</t>
  </si>
  <si>
    <t>Troškovi deratizacije i dezinsekcije</t>
  </si>
  <si>
    <t>Troškovi analiza (plinovi, voda, raspoloživost kapaciteta)</t>
  </si>
  <si>
    <t>Usluge vezane za radove na odlagalištu</t>
  </si>
  <si>
    <t>Usluge vezane za radove na reciklažnom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</si>
  <si>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</si>
  <si>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</si>
  <si>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</si>
  <si>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</si>
  <si>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</si>
  <si>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</si>
  <si>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</si>
  <si>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</si>
  <si>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</si>
  <si>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</si>
  <si>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</si>
  <si>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</si>
  <si>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</si>
  <si>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</si>
  <si>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</si>
  <si>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Trošak Rent a car 50%</t>
  </si>
  <si>
    <t>Trošak Rent a car 50% - nepriznati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</si>
  <si>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</si>
  <si>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</si>
  <si>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</si>
  <si>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</si>
  <si>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</si>
  <si>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</si>
  <si>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</si>
  <si>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</si>
  <si>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</si>
  <si>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</si>
  <si>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</si>
  <si>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okvirni kredit ESB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</si>
  <si>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</si>
  <si>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</si>
  <si>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</si>
  <si>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</si>
  <si>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</si>
  <si>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</si>
  <si>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</si>
  <si>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</si>
  <si>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</si>
  <si>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</si>
  <si>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</si>
  <si>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</si>
  <si>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</si>
  <si>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</si>
  <si>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</si>
  <si>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</si>
  <si>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</si>
  <si>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novi financijski i operativni leasing</t>
  </si>
  <si>
    <t>Ostale zatezne kamate</t>
  </si>
  <si>
    <t>Ostali financijski rashodi</t>
  </si>
  <si>
    <t>UKUPNI RASHODI</t>
  </si>
  <si>
    <t>DOBIT ILI GUBITAK PRIJE OPOREZIVANJA</t>
  </si>
  <si>
    <t>IV izmjena i dopuna financijskog plana za 2025. godinu prihvaćena je na sjednici NO 22.12.2025.</t>
  </si>
  <si>
    <t>Krediti u godini</t>
  </si>
  <si>
    <t>Erste finacijski leasing - rovokopač (2582) - do 7-2025.</t>
  </si>
  <si>
    <t>Erste finacijski leasing - Iveco daily (2583) - do 2024.</t>
  </si>
  <si>
    <t>PBZ finacijski leasing  - MAN TGM (2584) do 2028.</t>
  </si>
  <si>
    <t>Financijski leasing - ISUZU P75 - 5m3 (2585) do 2029.</t>
  </si>
  <si>
    <t>Financijski leasing - MAN TGL - 10m3 (2586) do 2029.</t>
  </si>
  <si>
    <t>Dugoročni kredit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</si>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</sst>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/>
    </xf>
    <xf numFmtId="14" fontId="2" fillId="2" borderId="3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0" fillId="3" borderId="4" xfId="0" applyFill="1" applyBorder="1"/>
    <xf numFmtId="4" fontId="0" fillId="3" borderId="4" xfId="0" applyNumberFormat="1" applyFill="1" applyBorder="1"/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3" fillId="0" borderId="4" xfId="0" applyNumberFormat="1" applyFont="1" applyBorder="1"/>
    <xf numFmtId="4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" fontId="2" fillId="3" borderId="4" xfId="0" applyNumberFormat="1" applyFont="1" applyFill="1" applyBorder="1"/>
    <xf numFmtId="4" fontId="4" fillId="3" borderId="4" xfId="0" applyNumberFormat="1" applyFont="1" applyFill="1" applyBorder="1"/>
    <xf numFmtId="4" fontId="4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4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" fontId="5" fillId="0" borderId="4" xfId="0" applyNumberFormat="1" applyFont="1" applyBorder="1"/>
    <xf numFmtId="4" fontId="3" fillId="3" borderId="4" xfId="0" applyNumberFormat="1" applyFont="1" applyFill="1" applyBorder="1"/>
    <xf numFmtId="4" fontId="1" fillId="3" borderId="4" xfId="0" applyNumberFormat="1" applyFont="1" applyFill="1" applyBorder="1"/>
    <xf numFmtId="0" fontId="2" fillId="3" borderId="4" xfId="0" applyFont="1" applyFill="1" applyBorder="1" applyAlignment="1">
      <alignment horizontal="left"/>
    </xf>
    <xf numFmtId="0" fontId="3" fillId="0" borderId="0" xfId="0" applyFont="1"/>
    <xf numFmtId="164" fontId="0" fillId="0" borderId="0" xfId="0" applyNumberFormat="1"/>
    <xf numFmtId="0" fontId="0" fillId="0" borderId="10" xfId="0" applyBorder="1"/>
    <xf numFmtId="0" fontId="6" fillId="4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65" fontId="7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ED9D-5EBC-41BA-8EDB-18734F004BA4}">
  <dimension ref="A2:BM181"/>
  <sheetViews>
    <sheetView tabSelected="1" workbookViewId="0">
      <pane ySplit="2" topLeftCell="A112" activePane="bottomLeft" state="frozen"/>
      <selection pane="bottomLeft" activeCell="K133" sqref="K133"/>
    </sheetView>
  </sheetViews>
  <sheetFormatPr defaultRowHeight="15" x14ac:dyDescent="0.25"/>
  <cols>
    <col min="1" max="1" width="9.140625" customWidth="1"/>
    <col min="2" max="2" width="49.5703125" customWidth="1"/>
    <col min="3" max="3" width="12.5703125" customWidth="1"/>
    <col min="4" max="4" width="13.7109375" style="5" customWidth="1"/>
  </cols>
  <sheetData>
    <row r="2" spans="1:4" x14ac:dyDescent="0.25">
      <c r="A2" s="1" t="s">
        <v>0</v>
      </c>
      <c r="B2" s="2"/>
      <c r="C2" s="3" t="s">
        <v>1</v>
      </c>
      <c r="D2" s="4" t="s">
        <v>2</v>
      </c>
    </row>
    <row r="3" spans="1:4" x14ac:dyDescent="0.25">
      <c r="A3" s="6"/>
      <c r="B3" s="7"/>
      <c r="C3" s="8"/>
      <c r="D3" s="9"/>
    </row>
    <row r="4" spans="1:4" x14ac:dyDescent="0.25">
      <c r="A4" s="10" t="s">
        <v>3</v>
      </c>
      <c r="B4" s="10"/>
      <c r="C4" s="11">
        <f t="shared" ref="C4" si="0">SUM(C5:C26)</f>
        <v>1487550</v>
      </c>
      <c r="D4" s="11">
        <f t="shared" ref="D4" si="1">SUM(D5:D26)</f>
        <v>1531350</v>
      </c>
    </row>
    <row r="5" spans="1:4" x14ac:dyDescent="0.25">
      <c r="A5" s="13">
        <v>7501</v>
      </c>
      <c r="B5" s="14" t="s">
        <v>4</v>
      </c>
      <c r="C5" s="16">
        <v>250</v>
      </c>
      <c r="D5" s="15">
        <v>250</v>
      </c>
    </row>
    <row r="6" spans="1:4" x14ac:dyDescent="0.25">
      <c r="A6" s="13">
        <v>7504</v>
      </c>
      <c r="B6" s="14" t="s">
        <v>5</v>
      </c>
      <c r="C6" s="15">
        <v>31800</v>
      </c>
      <c r="D6" s="15">
        <v>31800</v>
      </c>
    </row>
    <row r="7" spans="1:4" x14ac:dyDescent="0.25">
      <c r="A7" s="13">
        <v>7505</v>
      </c>
      <c r="B7" s="14" t="s">
        <v>6</v>
      </c>
      <c r="C7" s="15"/>
      <c r="D7" s="15">
        <v>3600</v>
      </c>
    </row>
    <row r="8" spans="1:4" x14ac:dyDescent="0.25">
      <c r="A8" s="13">
        <v>7506</v>
      </c>
      <c r="B8" s="14" t="s">
        <v>7</v>
      </c>
      <c r="C8" s="16">
        <v>6000</v>
      </c>
      <c r="D8" s="16">
        <v>12000</v>
      </c>
    </row>
    <row r="9" spans="1:4" x14ac:dyDescent="0.25">
      <c r="A9" s="13">
        <v>7511</v>
      </c>
      <c r="B9" s="14" t="s">
        <v>8</v>
      </c>
      <c r="C9" s="15">
        <v>500</v>
      </c>
      <c r="D9" s="16">
        <v>100</v>
      </c>
    </row>
    <row r="10" spans="1:4" x14ac:dyDescent="0.25">
      <c r="A10" s="13">
        <v>7512</v>
      </c>
      <c r="B10" s="14" t="s">
        <v>9</v>
      </c>
      <c r="C10" s="15">
        <v>15000</v>
      </c>
      <c r="D10" s="16">
        <v>12000</v>
      </c>
    </row>
    <row r="11" spans="1:4" x14ac:dyDescent="0.25">
      <c r="A11" s="13">
        <v>7513</v>
      </c>
      <c r="B11" s="14" t="s">
        <v>10</v>
      </c>
      <c r="C11" s="15">
        <v>2000</v>
      </c>
      <c r="D11" s="15">
        <v>2000</v>
      </c>
    </row>
    <row r="12" spans="1:4" x14ac:dyDescent="0.25">
      <c r="A12" s="13">
        <v>7514</v>
      </c>
      <c r="B12" s="14" t="s">
        <v>11</v>
      </c>
      <c r="C12" s="15">
        <v>1000</v>
      </c>
      <c r="D12" s="16">
        <v>900</v>
      </c>
    </row>
    <row r="13" spans="1:4" x14ac:dyDescent="0.25">
      <c r="A13" s="13">
        <v>7515</v>
      </c>
      <c r="B13" s="14" t="s">
        <v>12</v>
      </c>
      <c r="C13" s="15">
        <v>560000</v>
      </c>
      <c r="D13" s="15">
        <v>560000</v>
      </c>
    </row>
    <row r="14" spans="1:4" x14ac:dyDescent="0.25">
      <c r="A14" s="13">
        <v>75150</v>
      </c>
      <c r="B14" s="14" t="s">
        <v>13</v>
      </c>
      <c r="C14" s="15">
        <v>230000</v>
      </c>
      <c r="D14" s="15">
        <v>230000</v>
      </c>
    </row>
    <row r="15" spans="1:4" x14ac:dyDescent="0.25">
      <c r="A15" s="13">
        <v>75151</v>
      </c>
      <c r="B15" s="14" t="s">
        <v>14</v>
      </c>
      <c r="C15" s="15">
        <v>82000</v>
      </c>
      <c r="D15" s="16">
        <v>77000</v>
      </c>
    </row>
    <row r="16" spans="1:4" x14ac:dyDescent="0.25">
      <c r="A16" s="13">
        <v>75152</v>
      </c>
      <c r="B16" s="14" t="s">
        <v>15</v>
      </c>
      <c r="C16" s="15">
        <v>75000</v>
      </c>
      <c r="D16" s="16">
        <v>81000</v>
      </c>
    </row>
    <row r="17" spans="1:4" x14ac:dyDescent="0.25">
      <c r="A17" s="13">
        <v>75153</v>
      </c>
      <c r="B17" s="14" t="s">
        <v>16</v>
      </c>
      <c r="C17" s="15">
        <v>47000</v>
      </c>
      <c r="D17" s="16">
        <v>51800</v>
      </c>
    </row>
    <row r="18" spans="1:4" x14ac:dyDescent="0.25">
      <c r="A18" s="13">
        <v>75154</v>
      </c>
      <c r="B18" s="14" t="s">
        <v>17</v>
      </c>
      <c r="C18" s="15">
        <v>30000</v>
      </c>
      <c r="D18" s="16">
        <v>47700</v>
      </c>
    </row>
    <row r="19" spans="1:4" x14ac:dyDescent="0.25">
      <c r="A19" s="13">
        <v>7516</v>
      </c>
      <c r="B19" s="14" t="s">
        <v>18</v>
      </c>
      <c r="C19" s="15">
        <v>200000</v>
      </c>
      <c r="D19" s="16">
        <v>233000</v>
      </c>
    </row>
    <row r="20" spans="1:4" x14ac:dyDescent="0.25">
      <c r="A20" s="13">
        <v>7517</v>
      </c>
      <c r="B20" s="14" t="s">
        <v>19</v>
      </c>
      <c r="C20" s="15">
        <v>68000</v>
      </c>
      <c r="D20" s="16">
        <v>42000</v>
      </c>
    </row>
    <row r="21" spans="1:4" x14ac:dyDescent="0.25">
      <c r="A21" s="13">
        <v>7518</v>
      </c>
      <c r="B21" s="14" t="s">
        <v>20</v>
      </c>
      <c r="C21" s="15">
        <v>18000</v>
      </c>
      <c r="D21" s="15">
        <v>18000</v>
      </c>
    </row>
    <row r="22" spans="1:4" x14ac:dyDescent="0.25">
      <c r="A22" s="13">
        <v>75180</v>
      </c>
      <c r="B22" s="14" t="s">
        <v>21</v>
      </c>
      <c r="C22" s="15">
        <v>31500</v>
      </c>
      <c r="D22" s="15">
        <v>31500</v>
      </c>
    </row>
    <row r="23" spans="1:4" x14ac:dyDescent="0.25">
      <c r="A23" s="13">
        <v>7519</v>
      </c>
      <c r="B23" s="14" t="s">
        <v>22</v>
      </c>
      <c r="C23" s="16">
        <v>70000</v>
      </c>
      <c r="D23" s="16">
        <v>78000</v>
      </c>
    </row>
    <row r="24" spans="1:4" x14ac:dyDescent="0.25">
      <c r="A24" s="17">
        <v>7519</v>
      </c>
      <c r="B24" s="18" t="s">
        <v>23</v>
      </c>
      <c r="C24" s="16">
        <v>10000</v>
      </c>
      <c r="D24" s="16">
        <v>18000</v>
      </c>
    </row>
    <row r="25" spans="1:4" x14ac:dyDescent="0.25">
      <c r="A25" s="13">
        <v>7520</v>
      </c>
      <c r="B25" s="14" t="s">
        <v>24</v>
      </c>
      <c r="C25" s="15">
        <v>9500</v>
      </c>
      <c r="D25" s="16">
        <v>700</v>
      </c>
    </row>
    <row r="26" spans="1:4" ht="15" hidden="1" customHeight="1" x14ac:dyDescent="0.25">
      <c r="A26" s="13">
        <v>7525</v>
      </c>
      <c r="B26" s="14" t="s">
        <v>25</v>
      </c>
      <c r="C26" s="12"/>
      <c r="D26" s="12"/>
    </row>
    <row r="27" spans="1:4" x14ac:dyDescent="0.25">
      <c r="A27" s="19" t="s">
        <v>26</v>
      </c>
      <c r="B27" s="10"/>
      <c r="C27" s="11">
        <f>SUM(C28:C36)</f>
        <v>175400</v>
      </c>
      <c r="D27" s="11">
        <f>SUM(D28:D36)</f>
        <v>169420.68</v>
      </c>
    </row>
    <row r="28" spans="1:4" x14ac:dyDescent="0.25">
      <c r="A28" s="20"/>
      <c r="B28" s="14" t="s">
        <v>27</v>
      </c>
      <c r="C28" s="16">
        <v>0</v>
      </c>
      <c r="D28" s="15">
        <v>0</v>
      </c>
    </row>
    <row r="29" spans="1:4" x14ac:dyDescent="0.25">
      <c r="A29" s="13">
        <v>77094</v>
      </c>
      <c r="B29" s="14" t="s">
        <v>28</v>
      </c>
      <c r="C29" s="15">
        <v>8600</v>
      </c>
      <c r="D29" s="16">
        <v>550</v>
      </c>
    </row>
    <row r="30" spans="1:4" x14ac:dyDescent="0.25">
      <c r="A30" s="13">
        <v>7861</v>
      </c>
      <c r="B30" s="14" t="s">
        <v>29</v>
      </c>
      <c r="C30" s="15">
        <v>15000</v>
      </c>
      <c r="D30" s="16">
        <v>17730.68</v>
      </c>
    </row>
    <row r="31" spans="1:4" x14ac:dyDescent="0.25">
      <c r="A31" s="13">
        <v>7862</v>
      </c>
      <c r="B31" s="14" t="s">
        <v>30</v>
      </c>
      <c r="C31" s="16">
        <v>4500</v>
      </c>
      <c r="D31" s="16">
        <v>4500</v>
      </c>
    </row>
    <row r="32" spans="1:4" x14ac:dyDescent="0.25">
      <c r="A32" s="13">
        <v>78621</v>
      </c>
      <c r="B32" s="14" t="s">
        <v>31</v>
      </c>
      <c r="C32" s="15">
        <v>500</v>
      </c>
      <c r="D32" s="16">
        <v>50</v>
      </c>
    </row>
    <row r="33" spans="1:4" x14ac:dyDescent="0.25">
      <c r="A33" s="13">
        <v>7864</v>
      </c>
      <c r="B33" s="14" t="s">
        <v>32</v>
      </c>
      <c r="C33" s="15">
        <v>200</v>
      </c>
      <c r="D33" s="16">
        <v>160</v>
      </c>
    </row>
    <row r="34" spans="1:4" x14ac:dyDescent="0.25">
      <c r="A34" s="13">
        <v>7897</v>
      </c>
      <c r="B34" s="14" t="s">
        <v>33</v>
      </c>
      <c r="C34" s="15">
        <v>146000</v>
      </c>
      <c r="D34" s="15">
        <v>146000</v>
      </c>
    </row>
    <row r="35" spans="1:4" x14ac:dyDescent="0.25">
      <c r="A35" s="13">
        <v>7898</v>
      </c>
      <c r="B35" s="14" t="s">
        <v>34</v>
      </c>
      <c r="C35" s="15">
        <v>500</v>
      </c>
      <c r="D35" s="16">
        <v>400</v>
      </c>
    </row>
    <row r="36" spans="1:4" x14ac:dyDescent="0.25">
      <c r="A36" s="13">
        <v>7899</v>
      </c>
      <c r="B36" s="14" t="s">
        <v>35</v>
      </c>
      <c r="C36" s="15">
        <v>100</v>
      </c>
      <c r="D36" s="16">
        <v>30</v>
      </c>
    </row>
    <row r="37" spans="1:4" x14ac:dyDescent="0.25">
      <c r="A37" s="19" t="s">
        <v>36</v>
      </c>
      <c r="B37" s="10"/>
      <c r="C37" s="11">
        <f>SUM(C38:C40)</f>
        <v>5000</v>
      </c>
      <c r="D37" s="11">
        <f>SUM(D38:D40)</f>
        <v>4520</v>
      </c>
    </row>
    <row r="38" spans="1:4" x14ac:dyDescent="0.25">
      <c r="A38" s="13">
        <v>7740</v>
      </c>
      <c r="B38" s="14" t="s">
        <v>37</v>
      </c>
      <c r="C38" s="12">
        <v>100</v>
      </c>
      <c r="D38" s="16">
        <v>20</v>
      </c>
    </row>
    <row r="39" spans="1:4" x14ac:dyDescent="0.25">
      <c r="A39" s="13">
        <v>7742</v>
      </c>
      <c r="B39" s="14" t="s">
        <v>38</v>
      </c>
      <c r="C39" s="16">
        <v>2500</v>
      </c>
      <c r="D39" s="16">
        <v>2100</v>
      </c>
    </row>
    <row r="40" spans="1:4" x14ac:dyDescent="0.25">
      <c r="A40" s="13">
        <v>7743</v>
      </c>
      <c r="B40" s="14" t="s">
        <v>39</v>
      </c>
      <c r="C40" s="12">
        <v>2400</v>
      </c>
      <c r="D40" s="15">
        <v>2400</v>
      </c>
    </row>
    <row r="41" spans="1:4" x14ac:dyDescent="0.25">
      <c r="A41" s="21" t="s">
        <v>40</v>
      </c>
      <c r="B41" s="22"/>
      <c r="C41" s="23">
        <f t="shared" ref="C41" si="2">C37+C27+C4</f>
        <v>1667950</v>
      </c>
      <c r="D41" s="23">
        <f t="shared" ref="D41" si="3">D37+D27+D4</f>
        <v>1705290.68</v>
      </c>
    </row>
    <row r="42" spans="1:4" ht="15" customHeight="1" x14ac:dyDescent="0.25">
      <c r="A42" s="1" t="s">
        <v>41</v>
      </c>
      <c r="B42" s="2"/>
      <c r="C42" s="3" t="s">
        <v>1</v>
      </c>
      <c r="D42" s="4" t="s">
        <v>2</v>
      </c>
    </row>
    <row r="43" spans="1:4" x14ac:dyDescent="0.25">
      <c r="A43" s="6"/>
      <c r="B43" s="7"/>
      <c r="C43" s="8"/>
      <c r="D43" s="9"/>
    </row>
    <row r="44" spans="1:4" x14ac:dyDescent="0.25">
      <c r="A44" s="19" t="s">
        <v>42</v>
      </c>
      <c r="B44" s="10"/>
      <c r="C44" s="11">
        <f>SUM(C45:C59)</f>
        <v>114400</v>
      </c>
      <c r="D44" s="24">
        <f>SUM(D45:D59)</f>
        <v>92400</v>
      </c>
    </row>
    <row r="45" spans="1:4" x14ac:dyDescent="0.25">
      <c r="A45" s="13">
        <v>4000</v>
      </c>
      <c r="B45" s="14" t="s">
        <v>43</v>
      </c>
      <c r="C45" s="25">
        <v>10000</v>
      </c>
      <c r="D45" s="25">
        <v>10000</v>
      </c>
    </row>
    <row r="46" spans="1:4" x14ac:dyDescent="0.25">
      <c r="A46" s="13">
        <v>4001</v>
      </c>
      <c r="B46" s="14" t="s">
        <v>44</v>
      </c>
      <c r="C46" s="25">
        <v>6900</v>
      </c>
      <c r="D46" s="25">
        <v>6900</v>
      </c>
    </row>
    <row r="47" spans="1:4" x14ac:dyDescent="0.25">
      <c r="A47" s="13">
        <v>4002</v>
      </c>
      <c r="B47" s="14" t="s">
        <v>45</v>
      </c>
      <c r="C47" s="26">
        <v>8000</v>
      </c>
      <c r="D47" s="26">
        <v>8500</v>
      </c>
    </row>
    <row r="48" spans="1:4" x14ac:dyDescent="0.25">
      <c r="A48" s="13">
        <v>4003</v>
      </c>
      <c r="B48" s="14" t="s">
        <v>46</v>
      </c>
      <c r="C48" s="25">
        <v>1500</v>
      </c>
      <c r="D48" s="25">
        <v>1500</v>
      </c>
    </row>
    <row r="49" spans="1:4" x14ac:dyDescent="0.25">
      <c r="A49" s="13">
        <v>4004</v>
      </c>
      <c r="B49" s="14" t="s">
        <v>47</v>
      </c>
      <c r="C49" s="25">
        <v>4000</v>
      </c>
      <c r="D49" s="26">
        <v>2500</v>
      </c>
    </row>
    <row r="50" spans="1:4" x14ac:dyDescent="0.25">
      <c r="A50" s="28">
        <v>4053</v>
      </c>
      <c r="B50" s="29" t="s">
        <v>48</v>
      </c>
      <c r="C50" s="25">
        <v>1000</v>
      </c>
      <c r="D50" s="25">
        <v>1000</v>
      </c>
    </row>
    <row r="51" spans="1:4" x14ac:dyDescent="0.25">
      <c r="A51" s="13">
        <v>4010</v>
      </c>
      <c r="B51" s="14" t="s">
        <v>49</v>
      </c>
      <c r="C51" s="25">
        <v>24000</v>
      </c>
      <c r="D51" s="26">
        <v>4000</v>
      </c>
    </row>
    <row r="52" spans="1:4" x14ac:dyDescent="0.25">
      <c r="A52" s="13">
        <v>4011</v>
      </c>
      <c r="B52" s="14" t="s">
        <v>50</v>
      </c>
      <c r="C52" s="25">
        <v>1500</v>
      </c>
      <c r="D52" s="25">
        <v>1500</v>
      </c>
    </row>
    <row r="53" spans="1:4" x14ac:dyDescent="0.25">
      <c r="A53" s="13">
        <v>4012</v>
      </c>
      <c r="B53" s="14" t="s">
        <v>51</v>
      </c>
      <c r="C53" s="25">
        <v>1000</v>
      </c>
      <c r="D53" s="25">
        <v>1000</v>
      </c>
    </row>
    <row r="54" spans="1:4" x14ac:dyDescent="0.25">
      <c r="A54" s="13">
        <v>4016</v>
      </c>
      <c r="B54" s="14" t="s">
        <v>52</v>
      </c>
      <c r="C54" s="27">
        <v>35000</v>
      </c>
      <c r="D54" s="27">
        <v>35000</v>
      </c>
    </row>
    <row r="55" spans="1:4" x14ac:dyDescent="0.25">
      <c r="A55" s="13">
        <v>40161</v>
      </c>
      <c r="B55" s="14" t="s">
        <v>53</v>
      </c>
      <c r="C55" s="27">
        <v>500</v>
      </c>
      <c r="D55" s="27">
        <v>500</v>
      </c>
    </row>
    <row r="56" spans="1:4" x14ac:dyDescent="0.25">
      <c r="A56" s="13">
        <v>4050</v>
      </c>
      <c r="B56" s="14" t="s">
        <v>54</v>
      </c>
      <c r="C56" s="30">
        <v>4000</v>
      </c>
      <c r="D56" s="27">
        <v>4000</v>
      </c>
    </row>
    <row r="57" spans="1:4" x14ac:dyDescent="0.25">
      <c r="A57" s="13">
        <v>40501</v>
      </c>
      <c r="B57" s="14" t="s">
        <v>55</v>
      </c>
      <c r="C57" s="27">
        <v>10000</v>
      </c>
      <c r="D57" s="30">
        <v>7000</v>
      </c>
    </row>
    <row r="58" spans="1:4" x14ac:dyDescent="0.25">
      <c r="A58" s="13">
        <v>4051</v>
      </c>
      <c r="B58" s="14" t="s">
        <v>56</v>
      </c>
      <c r="C58" s="27">
        <v>3000</v>
      </c>
      <c r="D58" s="27">
        <v>3000</v>
      </c>
    </row>
    <row r="59" spans="1:4" x14ac:dyDescent="0.25">
      <c r="A59" s="13">
        <v>4052</v>
      </c>
      <c r="B59" s="14" t="s">
        <v>57</v>
      </c>
      <c r="C59" s="27">
        <v>4000</v>
      </c>
      <c r="D59" s="30">
        <v>6000</v>
      </c>
    </row>
    <row r="60" spans="1:4" x14ac:dyDescent="0.25">
      <c r="A60" s="19" t="s">
        <v>58</v>
      </c>
      <c r="B60" s="10"/>
      <c r="C60" s="11">
        <f t="shared" ref="C60" si="4">SUM(C61:C99)</f>
        <v>189250</v>
      </c>
      <c r="D60" s="24">
        <f t="shared" ref="D60" si="5">SUM(D61:D99)</f>
        <v>168910</v>
      </c>
    </row>
    <row r="61" spans="1:4" x14ac:dyDescent="0.25">
      <c r="A61" s="13">
        <v>4100</v>
      </c>
      <c r="B61" s="14" t="s">
        <v>59</v>
      </c>
      <c r="C61" s="15">
        <v>1200</v>
      </c>
      <c r="D61" s="15">
        <v>1200</v>
      </c>
    </row>
    <row r="62" spans="1:4" x14ac:dyDescent="0.25">
      <c r="A62" s="13">
        <v>4102</v>
      </c>
      <c r="B62" s="14" t="s">
        <v>60</v>
      </c>
      <c r="C62" s="15">
        <v>5000</v>
      </c>
      <c r="D62" s="15">
        <v>5000</v>
      </c>
    </row>
    <row r="63" spans="1:4" x14ac:dyDescent="0.25">
      <c r="A63" s="13">
        <v>4103</v>
      </c>
      <c r="B63" s="14" t="s">
        <v>61</v>
      </c>
      <c r="C63" s="15">
        <v>6000</v>
      </c>
      <c r="D63" s="16">
        <v>2000</v>
      </c>
    </row>
    <row r="64" spans="1:4" x14ac:dyDescent="0.25">
      <c r="A64" s="13">
        <v>4104</v>
      </c>
      <c r="B64" s="14" t="s">
        <v>62</v>
      </c>
      <c r="C64" s="15">
        <v>6900</v>
      </c>
      <c r="D64" s="15">
        <v>6900</v>
      </c>
    </row>
    <row r="65" spans="1:4" x14ac:dyDescent="0.25">
      <c r="A65" s="13">
        <v>41041</v>
      </c>
      <c r="B65" s="14" t="s">
        <v>63</v>
      </c>
      <c r="C65" s="16">
        <v>15000</v>
      </c>
      <c r="D65" s="15">
        <v>15000</v>
      </c>
    </row>
    <row r="66" spans="1:4" x14ac:dyDescent="0.25">
      <c r="A66" s="13">
        <v>4105</v>
      </c>
      <c r="B66" s="14" t="s">
        <v>64</v>
      </c>
      <c r="C66" s="15">
        <v>23000</v>
      </c>
      <c r="D66" s="15">
        <v>23000</v>
      </c>
    </row>
    <row r="67" spans="1:4" x14ac:dyDescent="0.25">
      <c r="A67" s="13">
        <v>4106</v>
      </c>
      <c r="B67" s="14" t="s">
        <v>65</v>
      </c>
      <c r="C67" s="15">
        <v>5000</v>
      </c>
      <c r="D67" s="15">
        <v>5000</v>
      </c>
    </row>
    <row r="68" spans="1:4" x14ac:dyDescent="0.25">
      <c r="A68" s="13">
        <v>4107</v>
      </c>
      <c r="B68" s="14" t="s">
        <v>66</v>
      </c>
      <c r="C68" s="15">
        <v>4600</v>
      </c>
      <c r="D68" s="15">
        <v>4600</v>
      </c>
    </row>
    <row r="69" spans="1:4" x14ac:dyDescent="0.25">
      <c r="A69" s="13">
        <v>4108</v>
      </c>
      <c r="B69" s="14" t="s">
        <v>67</v>
      </c>
      <c r="C69" s="15">
        <v>1000</v>
      </c>
      <c r="D69" s="15">
        <v>1000</v>
      </c>
    </row>
    <row r="70" spans="1:4" x14ac:dyDescent="0.25">
      <c r="A70" s="13">
        <v>4120</v>
      </c>
      <c r="B70" s="14" t="s">
        <v>68</v>
      </c>
      <c r="C70" s="15">
        <v>5000</v>
      </c>
      <c r="D70" s="16">
        <v>6000</v>
      </c>
    </row>
    <row r="71" spans="1:4" x14ac:dyDescent="0.25">
      <c r="A71" s="13">
        <v>41200</v>
      </c>
      <c r="B71" s="14" t="s">
        <v>69</v>
      </c>
      <c r="C71" s="15">
        <v>2000</v>
      </c>
      <c r="D71" s="16">
        <v>1200</v>
      </c>
    </row>
    <row r="72" spans="1:4" x14ac:dyDescent="0.25">
      <c r="A72" s="13">
        <v>41201</v>
      </c>
      <c r="B72" s="14" t="s">
        <v>70</v>
      </c>
      <c r="C72" s="15">
        <v>22000</v>
      </c>
      <c r="D72" s="16">
        <v>16000</v>
      </c>
    </row>
    <row r="73" spans="1:4" x14ac:dyDescent="0.25">
      <c r="A73" s="13">
        <v>4121</v>
      </c>
      <c r="B73" s="14" t="s">
        <v>71</v>
      </c>
      <c r="C73" s="15">
        <v>1000</v>
      </c>
      <c r="D73" s="16">
        <v>0</v>
      </c>
    </row>
    <row r="74" spans="1:4" x14ac:dyDescent="0.25">
      <c r="A74" s="13">
        <v>4122</v>
      </c>
      <c r="B74" s="14" t="s">
        <v>72</v>
      </c>
      <c r="C74" s="15">
        <v>2500</v>
      </c>
      <c r="D74" s="15">
        <v>2500</v>
      </c>
    </row>
    <row r="75" spans="1:4" ht="15" hidden="1" customHeight="1" x14ac:dyDescent="0.25">
      <c r="A75" s="17">
        <v>4123</v>
      </c>
      <c r="B75" s="18" t="s">
        <v>73</v>
      </c>
      <c r="C75" s="15"/>
      <c r="D75" s="15"/>
    </row>
    <row r="76" spans="1:4" x14ac:dyDescent="0.25">
      <c r="A76" s="13">
        <v>4124</v>
      </c>
      <c r="B76" s="14" t="s">
        <v>74</v>
      </c>
      <c r="C76" s="15">
        <v>4000</v>
      </c>
      <c r="D76" s="15">
        <v>4000</v>
      </c>
    </row>
    <row r="77" spans="1:4" x14ac:dyDescent="0.25">
      <c r="A77" s="13">
        <v>4127</v>
      </c>
      <c r="B77" s="14" t="s">
        <v>75</v>
      </c>
      <c r="C77" s="16">
        <v>3000</v>
      </c>
      <c r="D77" s="16">
        <v>3400</v>
      </c>
    </row>
    <row r="78" spans="1:4" x14ac:dyDescent="0.25">
      <c r="A78" s="13">
        <v>4128</v>
      </c>
      <c r="B78" s="14" t="s">
        <v>76</v>
      </c>
      <c r="C78" s="15">
        <v>2700</v>
      </c>
      <c r="D78" s="15">
        <v>2700</v>
      </c>
    </row>
    <row r="79" spans="1:4" x14ac:dyDescent="0.25">
      <c r="A79" s="13">
        <v>4129</v>
      </c>
      <c r="B79" s="14" t="s">
        <v>77</v>
      </c>
      <c r="C79" s="15">
        <v>8400</v>
      </c>
      <c r="D79" s="16">
        <v>3680</v>
      </c>
    </row>
    <row r="80" spans="1:4" ht="15" hidden="1" customHeight="1" x14ac:dyDescent="0.25">
      <c r="A80" s="13">
        <v>4144</v>
      </c>
      <c r="B80" s="14" t="s">
        <v>78</v>
      </c>
      <c r="C80" s="15"/>
      <c r="D80" s="15"/>
    </row>
    <row r="81" spans="1:4" x14ac:dyDescent="0.25">
      <c r="A81" s="13">
        <v>4150</v>
      </c>
      <c r="B81" s="14" t="s">
        <v>79</v>
      </c>
      <c r="C81" s="15">
        <v>1000</v>
      </c>
      <c r="D81" s="16">
        <v>2000</v>
      </c>
    </row>
    <row r="82" spans="1:4" x14ac:dyDescent="0.25">
      <c r="A82" s="13">
        <v>4160</v>
      </c>
      <c r="B82" s="14" t="s">
        <v>80</v>
      </c>
      <c r="C82" s="15">
        <v>6900</v>
      </c>
      <c r="D82" s="15">
        <v>6900</v>
      </c>
    </row>
    <row r="83" spans="1:4" x14ac:dyDescent="0.25">
      <c r="A83" s="13">
        <v>41600</v>
      </c>
      <c r="B83" s="14" t="s">
        <v>81</v>
      </c>
      <c r="C83" s="15">
        <v>9000</v>
      </c>
      <c r="D83" s="16">
        <v>14000</v>
      </c>
    </row>
    <row r="84" spans="1:4" x14ac:dyDescent="0.25">
      <c r="A84" s="13">
        <v>4161</v>
      </c>
      <c r="B84" s="14" t="s">
        <v>82</v>
      </c>
      <c r="C84" s="15">
        <v>1000</v>
      </c>
      <c r="D84" s="16">
        <v>30</v>
      </c>
    </row>
    <row r="85" spans="1:4" x14ac:dyDescent="0.25">
      <c r="A85" s="13">
        <v>41610</v>
      </c>
      <c r="B85" s="14" t="s">
        <v>83</v>
      </c>
      <c r="C85" s="15">
        <v>2000</v>
      </c>
      <c r="D85" s="16">
        <v>1500</v>
      </c>
    </row>
    <row r="86" spans="1:4" x14ac:dyDescent="0.25">
      <c r="A86" s="13">
        <v>41611</v>
      </c>
      <c r="B86" s="14" t="s">
        <v>84</v>
      </c>
      <c r="C86" s="15">
        <v>500</v>
      </c>
      <c r="D86" s="16">
        <v>200</v>
      </c>
    </row>
    <row r="87" spans="1:4" x14ac:dyDescent="0.25">
      <c r="A87" s="13">
        <v>4175</v>
      </c>
      <c r="B87" s="14" t="s">
        <v>85</v>
      </c>
      <c r="C87" s="16">
        <v>15000</v>
      </c>
      <c r="D87" s="16">
        <v>6500</v>
      </c>
    </row>
    <row r="88" spans="1:4" x14ac:dyDescent="0.25">
      <c r="A88" s="13"/>
      <c r="B88" s="14" t="s">
        <v>86</v>
      </c>
      <c r="C88" s="16">
        <v>0</v>
      </c>
      <c r="D88" s="15">
        <v>0</v>
      </c>
    </row>
    <row r="89" spans="1:4" x14ac:dyDescent="0.25">
      <c r="A89" s="13">
        <v>4176</v>
      </c>
      <c r="B89" s="14" t="s">
        <v>87</v>
      </c>
      <c r="C89" s="15">
        <v>4500</v>
      </c>
      <c r="D89" s="15">
        <v>4500</v>
      </c>
    </row>
    <row r="90" spans="1:4" x14ac:dyDescent="0.25">
      <c r="A90" s="13">
        <v>4178</v>
      </c>
      <c r="B90" s="14" t="s">
        <v>88</v>
      </c>
      <c r="C90" s="15">
        <v>4700</v>
      </c>
      <c r="D90" s="15">
        <v>4700</v>
      </c>
    </row>
    <row r="91" spans="1:4" x14ac:dyDescent="0.25">
      <c r="A91" s="13">
        <v>4180</v>
      </c>
      <c r="B91" s="14" t="s">
        <v>89</v>
      </c>
      <c r="C91" s="16">
        <v>6900</v>
      </c>
      <c r="D91" s="16">
        <v>6200</v>
      </c>
    </row>
    <row r="92" spans="1:4" x14ac:dyDescent="0.25">
      <c r="A92" s="28">
        <v>4181</v>
      </c>
      <c r="B92" s="29" t="s">
        <v>90</v>
      </c>
      <c r="C92" s="16">
        <v>1000</v>
      </c>
      <c r="D92" s="16">
        <v>250</v>
      </c>
    </row>
    <row r="93" spans="1:4" x14ac:dyDescent="0.25">
      <c r="A93" s="13">
        <v>4182</v>
      </c>
      <c r="B93" s="14" t="s">
        <v>91</v>
      </c>
      <c r="C93" s="15">
        <v>8050</v>
      </c>
      <c r="D93" s="15">
        <v>8050</v>
      </c>
    </row>
    <row r="94" spans="1:4" x14ac:dyDescent="0.25">
      <c r="A94" s="13">
        <v>4183</v>
      </c>
      <c r="B94" s="14" t="s">
        <v>92</v>
      </c>
      <c r="C94" s="15">
        <v>270</v>
      </c>
      <c r="D94" s="15">
        <v>270</v>
      </c>
    </row>
    <row r="95" spans="1:4" x14ac:dyDescent="0.25">
      <c r="A95" s="13">
        <v>4184</v>
      </c>
      <c r="B95" s="14" t="s">
        <v>93</v>
      </c>
      <c r="C95" s="15">
        <v>230</v>
      </c>
      <c r="D95" s="15">
        <v>230</v>
      </c>
    </row>
    <row r="96" spans="1:4" x14ac:dyDescent="0.25">
      <c r="A96" s="13">
        <v>4191</v>
      </c>
      <c r="B96" s="14" t="s">
        <v>94</v>
      </c>
      <c r="C96" s="15">
        <v>5900</v>
      </c>
      <c r="D96" s="16">
        <v>6900</v>
      </c>
    </row>
    <row r="97" spans="1:4" x14ac:dyDescent="0.25">
      <c r="A97" s="13">
        <v>4192</v>
      </c>
      <c r="B97" s="14" t="s">
        <v>95</v>
      </c>
      <c r="C97" s="15">
        <v>1000</v>
      </c>
      <c r="D97" s="16">
        <v>500</v>
      </c>
    </row>
    <row r="98" spans="1:4" x14ac:dyDescent="0.25">
      <c r="A98" s="13">
        <v>4195</v>
      </c>
      <c r="B98" s="14" t="s">
        <v>96</v>
      </c>
      <c r="C98" s="15">
        <v>2000</v>
      </c>
      <c r="D98" s="16">
        <v>2500</v>
      </c>
    </row>
    <row r="99" spans="1:4" x14ac:dyDescent="0.25">
      <c r="A99" s="13">
        <v>4199</v>
      </c>
      <c r="B99" s="14" t="s">
        <v>97</v>
      </c>
      <c r="C99" s="15">
        <v>1000</v>
      </c>
      <c r="D99" s="16">
        <v>500</v>
      </c>
    </row>
    <row r="100" spans="1:4" x14ac:dyDescent="0.25">
      <c r="A100" s="19" t="s">
        <v>98</v>
      </c>
      <c r="B100" s="10"/>
      <c r="C100" s="11">
        <v>935000</v>
      </c>
      <c r="D100" s="32">
        <v>1045000</v>
      </c>
    </row>
    <row r="101" spans="1:4" x14ac:dyDescent="0.25">
      <c r="A101" s="19" t="s">
        <v>99</v>
      </c>
      <c r="B101" s="10"/>
      <c r="C101" s="31">
        <v>320000</v>
      </c>
      <c r="D101" s="32">
        <v>323200</v>
      </c>
    </row>
    <row r="102" spans="1:4" x14ac:dyDescent="0.25">
      <c r="A102" s="19" t="s">
        <v>100</v>
      </c>
      <c r="B102" s="10"/>
      <c r="C102" s="11">
        <f>SUM(C103:C126)</f>
        <v>41550</v>
      </c>
      <c r="D102" s="31">
        <f>SUM(D103:D126)</f>
        <v>36170</v>
      </c>
    </row>
    <row r="103" spans="1:4" x14ac:dyDescent="0.25">
      <c r="A103" s="13">
        <v>4400</v>
      </c>
      <c r="B103" s="14" t="s">
        <v>101</v>
      </c>
      <c r="C103" s="16">
        <v>500</v>
      </c>
      <c r="D103" s="16">
        <v>400</v>
      </c>
    </row>
    <row r="104" spans="1:4" x14ac:dyDescent="0.25">
      <c r="A104" s="13">
        <v>4401</v>
      </c>
      <c r="B104" s="14" t="s">
        <v>102</v>
      </c>
      <c r="C104" s="15">
        <v>300</v>
      </c>
      <c r="D104" s="16">
        <v>10</v>
      </c>
    </row>
    <row r="105" spans="1:4" x14ac:dyDescent="0.25">
      <c r="A105" s="13">
        <v>4402</v>
      </c>
      <c r="B105" s="14" t="s">
        <v>103</v>
      </c>
      <c r="C105" s="15">
        <v>1500</v>
      </c>
      <c r="D105" s="16">
        <v>950</v>
      </c>
    </row>
    <row r="106" spans="1:4" x14ac:dyDescent="0.25">
      <c r="A106" s="13">
        <v>4405</v>
      </c>
      <c r="B106" s="14" t="s">
        <v>104</v>
      </c>
      <c r="C106" s="15">
        <v>2300</v>
      </c>
      <c r="D106" s="16">
        <v>1300</v>
      </c>
    </row>
    <row r="107" spans="1:4" x14ac:dyDescent="0.25">
      <c r="A107" s="13">
        <v>4406</v>
      </c>
      <c r="B107" s="14" t="s">
        <v>105</v>
      </c>
      <c r="C107" s="15">
        <v>500</v>
      </c>
      <c r="D107" s="16">
        <v>250</v>
      </c>
    </row>
    <row r="108" spans="1:4" x14ac:dyDescent="0.25">
      <c r="A108" s="13">
        <v>4407</v>
      </c>
      <c r="B108" s="14" t="s">
        <v>106</v>
      </c>
      <c r="C108" s="15">
        <v>500</v>
      </c>
      <c r="D108" s="16">
        <v>220</v>
      </c>
    </row>
    <row r="109" spans="1:4" x14ac:dyDescent="0.25">
      <c r="A109" s="13">
        <v>4408</v>
      </c>
      <c r="B109" s="14" t="s">
        <v>107</v>
      </c>
      <c r="C109" s="15">
        <v>500</v>
      </c>
      <c r="D109" s="16">
        <v>270</v>
      </c>
    </row>
    <row r="110" spans="1:4" x14ac:dyDescent="0.25">
      <c r="A110" s="13">
        <v>4415</v>
      </c>
      <c r="B110" s="14" t="s">
        <v>108</v>
      </c>
      <c r="C110" s="15">
        <v>4000</v>
      </c>
      <c r="D110" s="16">
        <v>3000</v>
      </c>
    </row>
    <row r="111" spans="1:4" x14ac:dyDescent="0.25">
      <c r="A111" s="13">
        <v>4421</v>
      </c>
      <c r="B111" s="14" t="s">
        <v>109</v>
      </c>
      <c r="C111" s="15">
        <v>1000</v>
      </c>
      <c r="D111" s="16">
        <v>610</v>
      </c>
    </row>
    <row r="112" spans="1:4" x14ac:dyDescent="0.25">
      <c r="A112" s="13">
        <v>44211</v>
      </c>
      <c r="B112" s="14" t="s">
        <v>110</v>
      </c>
      <c r="C112" s="15">
        <v>1000</v>
      </c>
      <c r="D112" s="16">
        <v>610</v>
      </c>
    </row>
    <row r="113" spans="1:4" x14ac:dyDescent="0.25">
      <c r="A113" s="13">
        <v>4430</v>
      </c>
      <c r="B113" s="14" t="s">
        <v>111</v>
      </c>
      <c r="C113" s="16">
        <v>10500</v>
      </c>
      <c r="D113" s="15">
        <v>10500</v>
      </c>
    </row>
    <row r="114" spans="1:4" x14ac:dyDescent="0.25">
      <c r="A114" s="13">
        <v>44301</v>
      </c>
      <c r="B114" s="14" t="s">
        <v>112</v>
      </c>
      <c r="C114" s="15">
        <v>2000</v>
      </c>
      <c r="D114" s="15">
        <v>2000</v>
      </c>
    </row>
    <row r="115" spans="1:4" x14ac:dyDescent="0.25">
      <c r="A115" s="13">
        <v>4432</v>
      </c>
      <c r="B115" s="14" t="s">
        <v>113</v>
      </c>
      <c r="C115" s="16">
        <v>900</v>
      </c>
      <c r="D115" s="15">
        <v>900</v>
      </c>
    </row>
    <row r="116" spans="1:4" x14ac:dyDescent="0.25">
      <c r="A116" s="13">
        <v>4441</v>
      </c>
      <c r="B116" s="14" t="s">
        <v>114</v>
      </c>
      <c r="C116" s="15">
        <v>200</v>
      </c>
      <c r="D116" s="15">
        <v>200</v>
      </c>
    </row>
    <row r="117" spans="1:4" x14ac:dyDescent="0.25">
      <c r="A117" s="13">
        <v>4463</v>
      </c>
      <c r="B117" s="14" t="s">
        <v>115</v>
      </c>
      <c r="C117" s="15">
        <v>240</v>
      </c>
      <c r="D117" s="15">
        <v>240</v>
      </c>
    </row>
    <row r="118" spans="1:4" x14ac:dyDescent="0.25">
      <c r="A118" s="13">
        <v>4464</v>
      </c>
      <c r="B118" s="14" t="s">
        <v>116</v>
      </c>
      <c r="C118" s="15">
        <v>200</v>
      </c>
      <c r="D118" s="15">
        <v>200</v>
      </c>
    </row>
    <row r="119" spans="1:4" x14ac:dyDescent="0.25">
      <c r="A119" s="13">
        <v>4470</v>
      </c>
      <c r="B119" s="14" t="s">
        <v>117</v>
      </c>
      <c r="C119" s="15">
        <v>1000</v>
      </c>
      <c r="D119" s="15">
        <v>1000</v>
      </c>
    </row>
    <row r="120" spans="1:4" x14ac:dyDescent="0.25">
      <c r="A120" s="13">
        <v>4471</v>
      </c>
      <c r="B120" s="14" t="s">
        <v>118</v>
      </c>
      <c r="C120" s="16">
        <v>9000</v>
      </c>
      <c r="D120" s="15">
        <v>9000</v>
      </c>
    </row>
    <row r="121" spans="1:4" x14ac:dyDescent="0.25">
      <c r="A121" s="13">
        <v>4472</v>
      </c>
      <c r="B121" s="14" t="s">
        <v>119</v>
      </c>
      <c r="C121" s="15">
        <v>1000</v>
      </c>
      <c r="D121" s="16">
        <v>500</v>
      </c>
    </row>
    <row r="122" spans="1:4" x14ac:dyDescent="0.25">
      <c r="A122" s="13">
        <v>4490</v>
      </c>
      <c r="B122" s="14" t="s">
        <v>120</v>
      </c>
      <c r="C122" s="15">
        <v>1500</v>
      </c>
      <c r="D122" s="15">
        <v>1500</v>
      </c>
    </row>
    <row r="123" spans="1:4" x14ac:dyDescent="0.25">
      <c r="A123" s="13">
        <v>44901</v>
      </c>
      <c r="B123" s="14" t="s">
        <v>121</v>
      </c>
      <c r="C123" s="15">
        <v>650</v>
      </c>
      <c r="D123" s="15">
        <v>650</v>
      </c>
    </row>
    <row r="124" spans="1:4" x14ac:dyDescent="0.25">
      <c r="A124" s="13">
        <v>4491</v>
      </c>
      <c r="B124" s="14" t="s">
        <v>122</v>
      </c>
      <c r="C124" s="15">
        <v>660</v>
      </c>
      <c r="D124" s="16">
        <v>1260</v>
      </c>
    </row>
    <row r="125" spans="1:4" x14ac:dyDescent="0.25">
      <c r="A125" s="13">
        <v>4495</v>
      </c>
      <c r="B125" s="14" t="s">
        <v>123</v>
      </c>
      <c r="C125" s="15">
        <v>1100</v>
      </c>
      <c r="D125" s="16">
        <v>500</v>
      </c>
    </row>
    <row r="126" spans="1:4" x14ac:dyDescent="0.25">
      <c r="A126" s="13">
        <v>4498</v>
      </c>
      <c r="B126" s="14" t="s">
        <v>124</v>
      </c>
      <c r="C126" s="15">
        <v>500</v>
      </c>
      <c r="D126" s="16">
        <v>100</v>
      </c>
    </row>
    <row r="127" spans="1:4" x14ac:dyDescent="0.25">
      <c r="A127" s="19" t="s">
        <v>125</v>
      </c>
      <c r="B127" s="10"/>
      <c r="C127" s="11">
        <v>61300</v>
      </c>
      <c r="D127" s="32">
        <v>58442</v>
      </c>
    </row>
    <row r="128" spans="1:4" x14ac:dyDescent="0.25">
      <c r="A128" s="19" t="s">
        <v>126</v>
      </c>
      <c r="B128" s="10"/>
      <c r="C128" s="31">
        <v>10000</v>
      </c>
      <c r="D128" s="32">
        <v>23722.1</v>
      </c>
    </row>
    <row r="129" spans="1:4" x14ac:dyDescent="0.25">
      <c r="A129" s="19" t="s">
        <v>127</v>
      </c>
      <c r="B129" s="10"/>
      <c r="C129" s="11">
        <f>SUM(C130:C132)</f>
        <v>2100</v>
      </c>
      <c r="D129" s="11">
        <f>SUM(D130:D132)</f>
        <v>2050</v>
      </c>
    </row>
    <row r="130" spans="1:4" x14ac:dyDescent="0.25">
      <c r="A130" s="13">
        <v>7360</v>
      </c>
      <c r="B130" s="14" t="s">
        <v>128</v>
      </c>
      <c r="C130" s="12">
        <v>1000</v>
      </c>
      <c r="D130" s="12">
        <v>1000</v>
      </c>
    </row>
    <row r="131" spans="1:4" x14ac:dyDescent="0.25">
      <c r="A131" s="13">
        <v>7361</v>
      </c>
      <c r="B131" s="14" t="s">
        <v>129</v>
      </c>
      <c r="C131" s="12">
        <v>1000</v>
      </c>
      <c r="D131" s="12">
        <v>1000</v>
      </c>
    </row>
    <row r="132" spans="1:4" x14ac:dyDescent="0.25">
      <c r="A132" s="13">
        <v>7390</v>
      </c>
      <c r="B132" s="14" t="s">
        <v>130</v>
      </c>
      <c r="C132" s="12">
        <v>100</v>
      </c>
      <c r="D132" s="16">
        <v>50</v>
      </c>
    </row>
    <row r="133" spans="1:4" x14ac:dyDescent="0.25">
      <c r="A133" s="19" t="s">
        <v>131</v>
      </c>
      <c r="B133" s="10"/>
      <c r="C133" s="11">
        <f t="shared" ref="C133" si="6">SUM(C134:C141)</f>
        <v>27300</v>
      </c>
      <c r="D133" s="11">
        <f t="shared" ref="D133" si="7">SUM(D134:D141)</f>
        <v>27250</v>
      </c>
    </row>
    <row r="134" spans="1:4" ht="15" hidden="1" customHeight="1" x14ac:dyDescent="0.25">
      <c r="A134" s="13">
        <v>7200</v>
      </c>
      <c r="B134" s="14" t="s">
        <v>132</v>
      </c>
      <c r="C134" s="12"/>
      <c r="D134" s="12"/>
    </row>
    <row r="135" spans="1:4" x14ac:dyDescent="0.25">
      <c r="A135" s="13">
        <v>7203</v>
      </c>
      <c r="B135" s="14" t="s">
        <v>133</v>
      </c>
      <c r="C135" s="12">
        <v>21200</v>
      </c>
      <c r="D135" s="12">
        <v>21200</v>
      </c>
    </row>
    <row r="136" spans="1:4" x14ac:dyDescent="0.25">
      <c r="A136" s="13">
        <v>7204</v>
      </c>
      <c r="B136" s="14" t="s">
        <v>134</v>
      </c>
      <c r="C136" s="12">
        <v>4800</v>
      </c>
      <c r="D136" s="12">
        <v>4800</v>
      </c>
    </row>
    <row r="137" spans="1:4" x14ac:dyDescent="0.25">
      <c r="A137" s="13">
        <v>7205</v>
      </c>
      <c r="B137" s="14" t="s">
        <v>135</v>
      </c>
      <c r="C137" s="12">
        <v>700</v>
      </c>
      <c r="D137" s="12">
        <v>700</v>
      </c>
    </row>
    <row r="138" spans="1:4" x14ac:dyDescent="0.25">
      <c r="A138" s="13">
        <v>7210</v>
      </c>
      <c r="B138" s="14" t="s">
        <v>136</v>
      </c>
      <c r="C138" s="12">
        <v>400</v>
      </c>
      <c r="D138" s="12">
        <v>400</v>
      </c>
    </row>
    <row r="139" spans="1:4" ht="15" hidden="1" customHeight="1" x14ac:dyDescent="0.25">
      <c r="A139" s="13">
        <v>7211</v>
      </c>
      <c r="B139" s="14" t="s">
        <v>137</v>
      </c>
      <c r="C139" s="12"/>
      <c r="D139" s="12"/>
    </row>
    <row r="140" spans="1:4" x14ac:dyDescent="0.25">
      <c r="A140" s="13">
        <v>7212</v>
      </c>
      <c r="B140" s="14" t="s">
        <v>138</v>
      </c>
      <c r="C140" s="12">
        <v>100</v>
      </c>
      <c r="D140" s="12">
        <v>100</v>
      </c>
    </row>
    <row r="141" spans="1:4" x14ac:dyDescent="0.25">
      <c r="A141" s="13">
        <v>7240</v>
      </c>
      <c r="B141" s="14" t="s">
        <v>139</v>
      </c>
      <c r="C141" s="12">
        <v>100</v>
      </c>
      <c r="D141" s="16">
        <v>50</v>
      </c>
    </row>
    <row r="142" spans="1:4" x14ac:dyDescent="0.25">
      <c r="A142" s="33" t="s">
        <v>140</v>
      </c>
      <c r="B142" s="33"/>
      <c r="C142" s="23">
        <f>C133+C129+C128+C127+C102+C101+C100+C60+C44</f>
        <v>1700900</v>
      </c>
      <c r="D142" s="23">
        <f>D133+D129+D128+D127+D102+D101+D100+D60+D44</f>
        <v>1777144.1</v>
      </c>
    </row>
    <row r="143" spans="1:4" x14ac:dyDescent="0.25">
      <c r="A143" s="33" t="s">
        <v>141</v>
      </c>
      <c r="B143" s="33"/>
      <c r="C143" s="23">
        <f>C41-C142</f>
        <v>-32950</v>
      </c>
      <c r="D143" s="23">
        <f>D41-D142</f>
        <v>-71853.420000000158</v>
      </c>
    </row>
    <row r="144" spans="1:4" x14ac:dyDescent="0.25">
      <c r="A144" s="34" t="s">
        <v>142</v>
      </c>
    </row>
    <row r="145" spans="1:3" x14ac:dyDescent="0.25">
      <c r="A145" s="34"/>
    </row>
    <row r="152" spans="1:3" hidden="1" x14ac:dyDescent="0.25">
      <c r="C152" s="36"/>
    </row>
    <row r="153" spans="1:3" hidden="1" x14ac:dyDescent="0.25"/>
    <row r="154" spans="1:3" hidden="1" x14ac:dyDescent="0.25"/>
    <row r="155" spans="1:3" hidden="1" x14ac:dyDescent="0.25"/>
    <row r="156" spans="1:3" hidden="1" x14ac:dyDescent="0.25">
      <c r="A156" s="37" t="s">
        <v>143</v>
      </c>
      <c r="B156" s="37"/>
    </row>
    <row r="157" spans="1:3" hidden="1" x14ac:dyDescent="0.25">
      <c r="A157" s="37"/>
      <c r="B157" s="37"/>
    </row>
    <row r="158" spans="1:3" hidden="1" x14ac:dyDescent="0.25">
      <c r="A158" s="38" t="s">
        <v>144</v>
      </c>
      <c r="B158" s="39"/>
    </row>
    <row r="159" spans="1:3" hidden="1" x14ac:dyDescent="0.25">
      <c r="A159" s="38" t="s">
        <v>145</v>
      </c>
      <c r="B159" s="39"/>
    </row>
    <row r="160" spans="1:3" hidden="1" x14ac:dyDescent="0.25">
      <c r="A160" s="40" t="s">
        <v>146</v>
      </c>
      <c r="B160" s="41"/>
    </row>
    <row r="161" spans="1:2" hidden="1" x14ac:dyDescent="0.25">
      <c r="A161" s="38" t="s">
        <v>147</v>
      </c>
      <c r="B161" s="39"/>
    </row>
    <row r="162" spans="1:2" hidden="1" x14ac:dyDescent="0.25">
      <c r="A162" s="38" t="s">
        <v>148</v>
      </c>
      <c r="B162" s="39"/>
    </row>
    <row r="163" spans="1:2" hidden="1" x14ac:dyDescent="0.25">
      <c r="A163" s="38" t="s">
        <v>149</v>
      </c>
      <c r="B163" s="39"/>
    </row>
    <row r="164" spans="1:2" hidden="1" x14ac:dyDescent="0.25">
      <c r="A164" s="42" t="s">
        <v>150</v>
      </c>
      <c r="B164" s="43"/>
    </row>
    <row r="165" spans="1:2" hidden="1" x14ac:dyDescent="0.25"/>
    <row r="166" spans="1:2" hidden="1" x14ac:dyDescent="0.25"/>
    <row r="167" spans="1:2" hidden="1" x14ac:dyDescent="0.25"/>
    <row r="168" spans="1:2" hidden="1" x14ac:dyDescent="0.25"/>
    <row r="169" spans="1:2" hidden="1" x14ac:dyDescent="0.25"/>
    <row r="180" spans="3:3" hidden="1" x14ac:dyDescent="0.25">
      <c r="C180" s="44"/>
    </row>
    <row r="181" spans="3:3" hidden="1" x14ac:dyDescent="0.25">
      <c r="C181" s="35"/>
    </row>
  </sheetData>
  <mergeCells count="14">
    <mergeCell ref="A162:B162"/>
    <mergeCell ref="A163:B163"/>
    <mergeCell ref="A164:B164"/>
    <mergeCell ref="A156:B157"/>
    <mergeCell ref="A158:B158"/>
    <mergeCell ref="A159:B159"/>
    <mergeCell ref="A161:B161"/>
    <mergeCell ref="A142:B142"/>
    <mergeCell ref="A143:B143"/>
    <mergeCell ref="C42:C43"/>
    <mergeCell ref="A42:B43"/>
    <mergeCell ref="A41:B41"/>
    <mergeCell ref="C2:C3"/>
    <mergeCell ref="A2:B3"/>
  </mergeCells>
  <pageMargins left="0.7" right="0.7" top="0.75" bottom="0.75" header="0.3" footer="0.3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FP2025 IV izmjena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2026-03-12T12:16:41Z</dcterms:created>
  <dcterms:modified xsi:type="dcterms:W3CDTF">2026-03-12T12:21:09Z</dcterms:modified>
</cp:coreProperties>
</file>